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'EconomicSubjects'!#REF!</definedName>
    <definedName name="EconomicSubjectsINN">'EconomicSubjects'!$B$2:$B$102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<sst xmlns="http://schemas.openxmlformats.org/spreadsheetml/2006/main" count="2886" uniqueCount="2557">
  <si>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</si>
  <si>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</si>
  <si>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</si>
  <si>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</si>
  <si>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</si>
  <si>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</si>
  <si>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</si>
  <si>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</si>
  <si>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</si>
  <si>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</si>
  <si>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</si>
  <si>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</si>
  <si>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</si>
  <si>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</si>
  <si>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</si>
  <si>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</si>
  <si>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</si>
  <si>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</si>
  <si>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</si>
  <si>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</si>
  <si>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</si>
  <si>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</si>
  <si>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</si>
  <si>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</si>
  <si>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</si>
  <si>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</si>
  <si>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</si>
  <si>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</si>
  <si>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</si>
  <si>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</si>
  <si>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</si>
  <si>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</si>
  <si>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</si>
  <si>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</si>
  <si>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</si>
  <si>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</si>
  <si>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</si>
  <si>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</si>
  <si>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</si>
  <si>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</si>
  <si>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</si>
  <si>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</si>
  <si>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</si>
  <si>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</si>
  <si>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</si>
  <si>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</si>
  <si>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</si>
  <si>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</si>
  <si>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</si>
  <si>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</si>
  <si>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</si>
  <si>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</si>
  <si>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</si>
  <si>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</si>
  <si>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</si>
  <si>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</si>
  <si>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</si>
  <si>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</si>
  <si>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</si>
  <si>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</si>
  <si>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</si>
  <si>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</si>
  <si>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</si>
  <si>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</si>
  <si>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</si>
  <si>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</si>
  <si>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</si>
  <si>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</si>
  <si>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</si>
  <si>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</si>
  <si>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</si>
  <si>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</si>
  <si>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</si>
  <si>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</si>
  <si>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</si>
  <si>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</si>
  <si>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</si>
  <si>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</si>
  <si>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</si>
  <si>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</si>
  <si>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</si>
  <si>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</si>
  <si>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</si>
  <si>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</si>
  <si>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</si>
  <si>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</si>
  <si>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</si>
  <si>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</si>
  <si>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</si>
  <si>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</si>
  <si>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</si>
  <si>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</si>
  <si>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</si>
  <si>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</si>
  <si>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</si>
  <si>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</si>
  <si>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</si>
  <si>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</si>
  <si>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</si>
  <si>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</si>
  <si>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</si>
  <si>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</si>
  <si>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</si>
  <si>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</si>
  <si>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</si>
  <si>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</si>
  <si>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</si>
  <si>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</si>
  <si>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</si>
  <si>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</si>
  <si>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</si>
  <si>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</si>
  <si>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</si>
  <si>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</si>
  <si>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</si>
  <si>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</si>
  <si>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</si>
  <si>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</si>
  <si>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</si>
  <si>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</si>
  <si>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</si>
  <si>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</si>
  <si>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</si>
  <si>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</si>
  <si>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</si>
  <si>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</si>
  <si>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</si>
  <si>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</si>
  <si>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</si>
  <si>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</si>
  <si>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</si>
  <si>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</si>
  <si>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</si>
  <si>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</si>
  <si>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</si>
  <si>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</si>
  <si>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</si>
  <si>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</si>
  <si>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</si>
  <si>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</si>
  <si>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</si>
  <si>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</si>
  <si>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</si>
  <si>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</si>
  <si>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</si>
  <si>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</si>
  <si>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</si>
  <si>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</si>
  <si>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</si>
  <si>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</si>
  <si>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</si>
  <si>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</si>
  <si>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</si>
  <si>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</si>
  <si>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</si>
  <si>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</si>
  <si>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</si>
  <si>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</si>
  <si>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</si>
  <si>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</si>
  <si>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</si>
  <si>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</si>
  <si>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</si>
  <si>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</si>
  <si>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</si>
  <si>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</si>
  <si>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</si>
  <si>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</si>
  <si>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</si>
  <si>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</si>
  <si>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</si>
  <si>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</si>
  <si>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</si>
  <si>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</si>
  <si>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</si>
  <si>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</si>
  <si>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</si>
  <si>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</si>
  <si>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</si>
  <si>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</si>
  <si>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</si>
  <si>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</si>
  <si>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</si>
  <si>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</si>
  <si>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</si>
  <si>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</si>
  <si>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</si>
  <si>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</si>
  <si>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</si>
  <si>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</si>
  <si>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</si>
  <si>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</si>
  <si>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</si>
  <si>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</si>
  <si>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</si>
  <si>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</si>
  <si>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</si>
  <si>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</si>
  <si>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</si>
  <si>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</si>
  <si>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</si>
  <si>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</si>
  <si>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</si>
  <si>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</si>
  <si>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</si>
  <si>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</si>
  <si>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</si>
  <si>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</si>
  <si>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</si>
  <si>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</si>
  <si>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</si>
  <si>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</si>
  <si>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</si>
  <si>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</si>
  <si>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</si>
  <si>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</si>
  <si>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</si>
  <si>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</si>
  <si>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</si>
  <si>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</si>
  <si>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</si>
  <si>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</si>
  <si>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</si>
  <si>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</si>
  <si>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</si>
  <si>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</si>
  <si>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</si>
  <si>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</si>
  <si>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</si>
  <si>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</si>
  <si>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</si>
  <si>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</si>
  <si>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</si>
  <si>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</si>
  <si>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</si>
  <si>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</si>
  <si>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</si>
  <si>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</si>
  <si>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</si>
  <si>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</si>
  <si>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</si>
  <si>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</si>
  <si>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</si>
  <si>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</si>
  <si>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</si>
  <si>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</si>
  <si>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</si>
  <si>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</si>
  <si>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</si>
  <si>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</si>
  <si>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</si>
  <si>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</si>
  <si>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</si>
  <si>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</si>
  <si>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</si>
  <si>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</si>
  <si>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</si>
  <si>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</si>
  <si>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</si>
  <si>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</si>
  <si>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</si>
  <si>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</si>
  <si>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</si>
  <si>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</si>
  <si>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</si>
  <si>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</si>
  <si>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</si>
  <si>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</si>
  <si>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</si>
  <si>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</si>
  <si>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</si>
  <si>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</si>
  <si>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</si>
  <si>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</si>
  <si>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</si>
  <si>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</si>
  <si>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</si>
  <si>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</si>
  <si>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</si>
  <si>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</si>
  <si>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</si>
  <si>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</si>
  <si>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</si>
  <si>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</si>
  <si>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</si>
  <si>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</si>
  <si>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</si>
  <si>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</si>
  <si>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</si>
  <si>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</si>
  <si>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</si>
  <si>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</si>
  <si>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</si>
  <si>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</si>
  <si>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</si>
  <si>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</si>
  <si>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</si>
  <si>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</si>
  <si>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</si>
  <si>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</si>
  <si>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</si>
  <si>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</si>
  <si>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</si>
  <si>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</si>
  <si>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</si>
  <si>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</si>
  <si>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</si>
  <si>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</si>
  <si>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</si>
  <si>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</si>
  <si>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</si>
  <si>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</si>
  <si>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</si>
  <si>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</si>
  <si>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</si>
  <si>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</si>
  <si>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</si>
  <si>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</si>
  <si>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</si>
  <si>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</si>
  <si>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</si>
  <si>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</si>
  <si>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</si>
  <si>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</si>
  <si>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</si>
  <si>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</si>
  <si>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</si>
  <si>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</si>
  <si>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</si>
  <si>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</si>
  <si>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</si>
  <si>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</si>
  <si>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</si>
  <si>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</si>
  <si>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</si>
  <si>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</si>
  <si>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</si>
  <si>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</si>
  <si>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</si>
  <si>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</si>
  <si>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</si>
  <si>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</si>
  <si>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</si>
  <si>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</si>
  <si>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</si>
  <si>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</si>
  <si>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</si>
  <si>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</si>
  <si>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</si>
  <si>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</si>
  <si>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</si>
  <si>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</si>
  <si>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</si>
  <si>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</si>
  <si>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</si>
  <si>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</si>
  <si>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</si>
  <si>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</si>
  <si>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</si>
  <si>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</si>
  <si>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</si>
  <si>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</si>
  <si>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</si>
  <si>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</si>
  <si>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</si>
  <si>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</si>
  <si>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</si>
  <si>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</si>
  <si>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</si>
  <si>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</si>
  <si>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</si>
  <si>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</si>
  <si>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</si>
  <si>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</si>
  <si>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</si>
  <si>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</si>
  <si>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</si>
  <si>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</si>
  <si>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</si>
  <si>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</si>
  <si>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</si>
  <si>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</si>
  <si>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</si>
  <si>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</si>
  <si>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</si>
  <si>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</si>
  <si>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</si>
  <si>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</si>
  <si>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</si>
  <si>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</si>
  <si>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</si>
  <si>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</si>
  <si>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</si>
  <si>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</si>
  <si>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</si>
  <si>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</si>
  <si>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</si>
  <si>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</si>
  <si>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</si>
  <si>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</si>
  <si>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</si>
  <si>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</si>
  <si>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</si>
  <si>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</si>
  <si>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</si>
  <si>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</si>
  <si>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</si>
  <si>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</si>
  <si>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</si>
  <si>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</si>
  <si>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</si>
  <si>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</si>
  <si>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</si>
  <si>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</si>
  <si>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</si>
  <si>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</si>
  <si>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</si>
  <si>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</si>
  <si>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</si>
  <si>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</si>
  <si>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</si>
  <si>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</si>
  <si>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</si>
  <si>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</si>
  <si>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</si>
  <si>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</si>
  <si>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</si>
  <si>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</si>
  <si>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</si>
  <si>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</si>
  <si>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</si>
  <si>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</si>
  <si>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</si>
  <si>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</si>
  <si>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</si>
  <si>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</si>
  <si>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</si>
  <si>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</si>
  <si>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</si>
  <si>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</si>
  <si>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</si>
  <si>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</si>
  <si>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</si>
  <si>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</si>
  <si>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</si>
  <si>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</si>
  <si>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</si>
  <si>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</si>
  <si>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</si>
  <si>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</si>
  <si>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</si>
  <si>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</si>
  <si>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</si>
  <si>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</si>
  <si>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</si>
  <si>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</si>
  <si>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</si>
  <si>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</si>
  <si>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</si>
  <si>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</si>
  <si>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</si>
  <si>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</si>
  <si>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</si>
  <si>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</si>
  <si>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</si>
  <si>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</si>
  <si>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</si>
  <si>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</si>
  <si>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</si>
  <si>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</si>
  <si>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</si>
  <si>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</si>
  <si>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</si>
  <si>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</si>
  <si>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</si>
  <si>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</si>
  <si>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</si>
  <si>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</si>
  <si>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</si>
  <si>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</si>
  <si>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</si>
  <si>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</si>
  <si>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</si>
  <si>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</si>
  <si>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</si>
  <si>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</si>
  <si>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</si>
  <si>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</si>
  <si>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</si>
  <si>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</si>
  <si>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</si>
  <si>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</si>
  <si>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</si>
  <si>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</si>
  <si>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</si>
  <si>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</si>
  <si>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</si>
  <si>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</si>
  <si>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</si>
  <si>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</si>
  <si>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</si>
  <si>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</si>
  <si>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</si>
  <si>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</si>
  <si>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</si>
  <si>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</si>
  <si>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</si>
  <si>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</si>
  <si>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</si>
  <si>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</si>
  <si>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</si>
  <si>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</si>
  <si>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</si>
  <si>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</si>
  <si>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</si>
  <si>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</si>
  <si>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</si>
  <si>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</si>
  <si>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</si>
  <si>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</si>
  <si>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</si>
  <si>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</si>
  <si>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</si>
  <si>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</si>
  <si>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</si>
  <si>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</si>
  <si>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</si>
  <si>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</si>
  <si>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</si>
  <si>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</si>
  <si>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</si>
  <si>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</si>
  <si>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</si>
  <si>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</si>
  <si>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</si>
  <si>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</si>
  <si>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</si>
  <si>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</si>
  <si>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</si>
  <si>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</si>
  <si>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</si>
  <si>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</si>
  <si>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</si>
  <si>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</si>
  <si>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</si>
  <si>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</si>
  <si>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</si>
  <si>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</si>
  <si>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</si>
  <si>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</si>
  <si>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</si>
  <si>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</si>
  <si>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</si>
  <si>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</si>
  <si>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</si>
  <si>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</si>
  <si>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</si>
  <si>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</si>
  <si>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</si>
  <si>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</si>
  <si>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</si>
  <si>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</si>
  <si>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</si>
  <si>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</si>
  <si>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</si>
  <si>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</si>
  <si>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</si>
  <si>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</si>
  <si>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</si>
  <si>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</si>
  <si>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</si>
  <si>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</si>
  <si>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</si>
  <si>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</si>
  <si>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</si>
  <si>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</si>
  <si>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</si>
  <si>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</si>
  <si>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</si>
  <si>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</si>
  <si>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</si>
  <si>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</si>
  <si>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</si>
  <si>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</si>
  <si>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</si>
  <si>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</si>
  <si>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</si>
  <si>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</si>
  <si>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</si>
  <si>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</si>
  <si>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</si>
  <si>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</si>
  <si>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</si>
  <si>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</si>
  <si>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</si>
  <si>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</si>
  <si>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</si>
  <si>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</si>
  <si>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</si>
  <si>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</si>
  <si>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</si>
  <si>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</si>
  <si>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</si>
  <si>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</si>
  <si>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</si>
  <si>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</si>
  <si>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</si>
  <si>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</si>
  <si>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</si>
  <si>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</si>
  <si>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</si>
  <si>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</si>
  <si>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</si>
  <si>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</si>
  <si>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</si>
  <si>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</si>
  <si>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</si>
  <si>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</si>
  <si>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</si>
  <si>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</si>
  <si>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</si>
  <si>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</si>
  <si>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</si>
  <si>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</si>
  <si>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</si>
  <si>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</si>
  <si>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</si>
  <si>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</si>
  <si>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</si>
  <si>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</si>
  <si>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</si>
  <si>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</si>
  <si>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</si>
  <si>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</si>
  <si>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</si>
  <si>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</si>
  <si>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</si>
  <si>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</si>
  <si>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</si>
  <si>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</si>
  <si>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</si>
  <si>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</si>
  <si>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</si>
  <si>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</si>
  <si>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</si>
  <si>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</si>
  <si>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</si>
  <si>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</si>
  <si>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</si>
  <si>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</si>
  <si>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</si>
  <si>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</si>
  <si>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</si>
  <si>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</si>
  <si>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</si>
  <si>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</si>
  <si>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</si>
  <si>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</si>
  <si>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</si>
  <si>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</si>
  <si>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</si>
  <si>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</si>
  <si>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</si>
  <si>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</si>
  <si>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</si>
  <si>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</si>
  <si>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</si>
  <si>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</si>
  <si>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</si>
  <si>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</si>
  <si>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</si>
  <si>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</si>
  <si>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</si>
  <si>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</si>
  <si>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</si>
  <si>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</si>
  <si>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</si>
  <si>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</si>
  <si>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</si>
  <si>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</si>
  <si>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</si>
  <si>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</si>
  <si>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</si>
  <si>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</si>
  <si>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</si>
  <si>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</si>
  <si>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</si>
  <si>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</si>
  <si>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</si>
  <si>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</si>
  <si>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</si>
  <si>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</si>
  <si>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</si>
  <si>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</si>
  <si>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</si>
  <si>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</si>
  <si>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</si>
  <si>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</si>
  <si>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</si>
  <si>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</si>
  <si>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</si>
  <si>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</si>
  <si>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</si>
  <si>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</si>
  <si>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</si>
  <si>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</si>
  <si>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</si>
  <si>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</si>
  <si>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</si>
  <si>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</si>
  <si>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</si>
  <si>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</si>
  <si>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</si>
  <si>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</si>
  <si>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</si>
  <si>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</si>
  <si>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</si>
  <si>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</si>
  <si>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</si>
  <si>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</si>
  <si>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</si>
  <si>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</si>
  <si>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</si>
  <si>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</si>
  <si>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</si>
  <si>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</si>
  <si>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</si>
  <si>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</si>
  <si>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</si>
  <si>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</si>
  <si>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</si>
  <si>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</si>
  <si>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</si>
  <si>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</si>
  <si>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</si>
  <si>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</si>
  <si>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</si>
  <si>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</si>
  <si>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</si>
  <si>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</si>
  <si>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</si>
  <si>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</si>
  <si>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</si>
  <si>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</si>
  <si>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</si>
  <si>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</si>
  <si>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</si>
  <si>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</si>
  <si>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</si>
  <si>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</si>
  <si>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</si>
  <si>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</si>
  <si>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</si>
  <si>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</si>
  <si>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</si>
  <si>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</si>
  <si>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</si>
  <si>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</si>
  <si>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</si>
  <si>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</si>
  <si>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</si>
  <si>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</si>
  <si>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</si>
  <si>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</si>
  <si>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</si>
  <si>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</si>
  <si>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</si>
  <si>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</si>
  <si>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</si>
  <si>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</si>
  <si>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</si>
  <si>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</si>
  <si>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</si>
  <si>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</si>
  <si>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</si>
  <si>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</si>
  <si>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</si>
  <si>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</si>
  <si>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</si>
  <si>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</si>
  <si>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</si>
  <si>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</si>
  <si>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</si>
  <si>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</si>
  <si>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</si>
  <si>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</si>
  <si>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</si>
  <si>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</si>
  <si>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</si>
  <si>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</si>
  <si>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</si>
  <si>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</si>
  <si>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</si>
  <si>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</si>
  <si>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</si>
  <si>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</si>
  <si>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</si>
  <si>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</si>
  <si>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</si>
  <si>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</si>
  <si>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</si>
  <si>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</si>
  <si>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</si>
  <si>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</si>
  <si>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</si>
  <si>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</si>
  <si>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</si>
  <si>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</si>
  <si>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</si>
  <si>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</si>
  <si>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</si>
  <si>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</si>
  <si>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</si>
  <si>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</si>
  <si>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</si>
  <si>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</si>
  <si>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</si>
  <si>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</si>
  <si>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</si>
  <si>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</si>
  <si>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</si>
  <si>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</si>
  <si>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</si>
  <si>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</si>
  <si>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</si>
  <si>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</si>
  <si>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</si>
  <si>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</si>
  <si>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</si>
  <si>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</si>
  <si>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</si>
  <si>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</si>
  <si>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</si>
  <si>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</si>
  <si>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</si>
  <si>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</si>
  <si>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</si>
  <si>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</si>
  <si>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</si>
  <si>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</si>
  <si>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</si>
  <si>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</si>
  <si>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</si>
  <si>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</si>
  <si>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</si>
  <si>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</si>
  <si>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</si>
  <si>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</si>
  <si>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</si>
  <si>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</si>
  <si>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</si>
  <si>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</si>
  <si>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</si>
  <si>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</si>
  <si>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</si>
  <si>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</si>
  <si>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</si>
  <si>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</si>
  <si>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</si>
  <si>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</si>
  <si>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</si>
  <si>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</si>
  <si>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</si>
  <si>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</si>
  <si>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</si>
  <si>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</si>
  <si>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</si>
  <si>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</si>
  <si>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</si>
  <si>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</si>
  <si>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</si>
  <si>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</si>
  <si>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</si>
  <si>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</si>
  <si>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</si>
  <si>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</si>
  <si>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</si>
  <si>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</si>
  <si>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</si>
  <si>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</si>
  <si>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</si>
  <si>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</si>
  <si>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</si>
  <si>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</si>
  <si>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</si>
  <si>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</si>
  <si>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</si>
  <si>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</si>
  <si>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</si>
  <si>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</si>
  <si>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</si>
  <si>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</si>
  <si>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</si>
  <si>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</si>
  <si>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</si>
  <si>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</si>
  <si>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</si>
  <si>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</si>
  <si>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</si>
  <si>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</si>
  <si>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</si>
  <si>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</si>
  <si>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</si>
  <si>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</si>
  <si>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</si>
  <si>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</si>
  <si>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</si>
  <si>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</si>
  <si>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</si>
  <si>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</si>
  <si>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</si>
  <si>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</si>
  <si>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</si>
  <si>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</si>
  <si>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</si>
  <si>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</si>
  <si>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</si>
  <si>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</si>
  <si>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</si>
  <si>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</si>
  <si>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</si>
  <si>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</si>
  <si>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</si>
  <si>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</si>
  <si>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</si>
  <si>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</si>
  <si>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</si>
  <si>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</si>
  <si>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</si>
  <si>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</si>
  <si>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</si>
  <si>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</si>
  <si>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</si>
  <si>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</si>
  <si>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</si>
  <si>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</si>
  <si>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</si>
  <si>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</si>
  <si>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</si>
  <si>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</si>
  <si>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</si>
  <si>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</si>
  <si>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</si>
  <si>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</si>
  <si>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</si>
  <si>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</si>
  <si>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</si>
  <si>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</si>
  <si>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</si>
  <si>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</si>
  <si>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</si>
  <si>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</si>
  <si>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</si>
  <si>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</si>
  <si>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</si>
  <si>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</si>
  <si>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</si>
  <si>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</si>
  <si>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</si>
  <si>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</si>
  <si>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</si>
  <si>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</si>
  <si>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</si>
  <si>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</si>
  <si>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</si>
  <si>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</si>
  <si>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</si>
  <si>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</si>
  <si>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</si>
  <si>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</si>
  <si>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</si>
  <si>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</si>
  <si>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</si>
  <si>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</si>
  <si>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</si>
  <si>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</si>
  <si>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</si>
  <si>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</si>
  <si>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</si>
  <si>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</si>
  <si>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</si>
  <si>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</si>
  <si>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</si>
  <si>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</si>
  <si>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</si>
  <si>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</si>
  <si>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</si>
  <si>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</si>
  <si>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</si>
  <si>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</si>
  <si>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</si>
  <si>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</si>
  <si>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</si>
  <si>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</si>
  <si>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</si>
  <si>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</si>
  <si>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</si>
  <si>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</si>
  <si>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</si>
  <si>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</si>
  <si>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</si>
  <si>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</si>
  <si>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</si>
  <si>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</si>
  <si>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</si>
  <si>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</si>
  <si>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</si>
  <si>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</si>
  <si>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</si>
  <si>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</si>
  <si>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</si>
  <si>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</si>
  <si>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</si>
  <si>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</si>
  <si>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</si>
  <si>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</si>
  <si>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</si>
  <si>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</si>
  <si>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</si>
  <si>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</si>
  <si>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</si>
  <si>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</si>
  <si>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</si>
  <si>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</si>
  <si>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</si>
  <si>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</si>
  <si>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</si>
  <si>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</si>
  <si>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</si>
  <si>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</si>
  <si>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</si>
  <si>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</si>
  <si>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</si>
  <si>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</si>
  <si>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</si>
  <si>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</si>
  <si>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</si>
  <si>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</si>
  <si>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</si>
  <si>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</si>
  <si>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</si>
  <si>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</si>
  <si>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</si>
  <si>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</si>
  <si>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</si>
  <si>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</si>
  <si>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</si>
  <si>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</si>
  <si>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</si>
  <si>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</si>
  <si>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</si>
  <si>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</si>
  <si>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</si>
  <si>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</si>
  <si>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</si>
  <si>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</si>
  <si>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</si>
  <si>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</si>
  <si>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</si>
  <si>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</si>
  <si>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</si>
  <si>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</si>
  <si>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</si>
  <si>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</si>
  <si>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</si>
  <si>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</si>
  <si>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</si>
  <si>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</si>
  <si>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</si>
  <si>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</si>
  <si>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</si>
  <si>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</si>
  <si>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</si>
  <si>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</si>
  <si>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</si>
  <si>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</si>
  <si>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</si>
  <si>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</si>
  <si>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</si>
  <si>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</si>
  <si>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</si>
  <si>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</si>
  <si>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</si>
  <si>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</si>
  <si>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</si>
  <si>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</si>
  <si>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</si>
  <si>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</si>
  <si>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</si>
  <si>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</si>
  <si>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</si>
  <si>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</si>
  <si>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</si>
  <si>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</si>
  <si>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</si>
  <si>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</si>
  <si>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</si>
  <si>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</si>
  <si>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</si>
  <si>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</si>
  <si>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</si>
  <si>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</si>
  <si>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</si>
  <si>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</si>
  <si>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</si>
  <si>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</si>
  <si>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</si>
  <si>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</si>
  <si>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</si>
  <si>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</si>
  <si>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</si>
  <si>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</si>
  <si>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</si>
  <si>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</si>
  <si>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</si>
  <si>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</si>
  <si>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</si>
  <si>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</si>
  <si>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</si>
  <si>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</si>
  <si>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</si>
  <si>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</si>
  <si>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</si>
  <si>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</si>
  <si>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</si>
  <si>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</si>
  <si>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</si>
  <si>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</si>
  <si>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</si>
  <si>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</si>
  <si>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</si>
  <si>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</si>
  <si>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</si>
  <si>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</si>
  <si>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</si>
  <si>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</si>
  <si>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</si>
  <si>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</si>
  <si>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</si>
  <si>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</si>
  <si>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</si>
  <si>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</si>
  <si>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</si>
  <si>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</si>
  <si>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</si>
  <si>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</si>
  <si>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</si>
  <si>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</si>
  <si>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</si>
  <si>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</si>
  <si>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</si>
  <si>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</si>
  <si>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</si>
  <si>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</si>
  <si>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</si>
  <si>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</si>
  <si>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</si>
  <si>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</si>
  <si>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</si>
  <si>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</si>
  <si>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</si>
  <si>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</si>
  <si>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</si>
  <si>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</si>
  <si>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</si>
  <si>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</si>
  <si>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</si>
  <si>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</si>
  <si>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</si>
  <si>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</si>
  <si>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</si>
  <si>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</si>
  <si>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</si>
  <si>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</si>
  <si>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</si>
  <si>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</si>
  <si>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</si>
  <si>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</si>
  <si>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</si>
  <si>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</si>
  <si>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</si>
  <si>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</si>
  <si>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</si>
  <si>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</si>
  <si>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</si>
  <si>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</si>
  <si>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</si>
  <si>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</si>
  <si>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</si>
  <si>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</si>
  <si>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</si>
  <si>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</si>
  <si>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</si>
  <si>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</si>
  <si>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</si>
  <si>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</si>
  <si>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</si>
  <si>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</si>
  <si>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</si>
  <si>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</si>
  <si>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</si>
  <si>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</si>
  <si>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</si>
  <si>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</si>
  <si>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</si>
  <si>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</si>
  <si>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</si>
  <si>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</si>
  <si>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</si>
  <si>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</si>
  <si>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</si>
  <si>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</si>
  <si>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</si>
  <si>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</si>
  <si>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</si>
  <si>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</si>
  <si>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</si>
  <si>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</si>
  <si>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</si>
  <si>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</si>
  <si>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</si>
  <si>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</si>
  <si>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</si>
  <si>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</si>
  <si>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</si>
  <si>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</si>
  <si>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</si>
  <si>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</si>
  <si>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</si>
  <si>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</si>
  <si>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</si>
  <si>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</si>
  <si>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</si>
  <si>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</si>
  <si>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</si>
  <si>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</si>
  <si>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</si>
  <si>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</si>
  <si>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</si>
  <si>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</si>
  <si>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</si>
  <si>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</si>
  <si>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</si>
  <si>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</si>
  <si>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</si>
  <si>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</si>
  <si>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</si>
  <si>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</si>
  <si>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</si>
  <si>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</si>
  <si>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</si>
  <si>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</si>
  <si>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</si>
  <si>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</si>
  <si>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</si>
  <si>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</si>
  <si>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</si>
  <si>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</si>
  <si>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</si>
  <si>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</si>
  <si>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</si>
  <si>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</si>
  <si>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</si>
  <si>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</si>
  <si>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</si>
  <si>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</si>
  <si>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</si>
  <si>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</si>
  <si>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</si>
  <si>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</si>
  <si>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</si>
  <si>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</si>
  <si>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</si>
  <si>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</si>
  <si>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</si>
  <si>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</si>
  <si>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</si>
  <si>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</si>
  <si>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</si>
  <si>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</si>
  <si>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</si>
  <si>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</si>
  <si>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</si>
  <si>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</si>
  <si>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</si>
  <si>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</si>
  <si>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</si>
  <si>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</si>
  <si>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</si>
  <si>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</si>
  <si>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</si>
  <si>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</si>
  <si>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</si>
  <si>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</si>
  <si>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</si>
  <si>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</si>
  <si>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</si>
  <si>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</si>
  <si>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</si>
  <si>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</si>
  <si>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</si>
  <si>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</si>
  <si>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</si>
  <si>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</si>
  <si>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</si>
  <si>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</si>
  <si>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</si>
  <si>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</si>
  <si>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</si>
  <si>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</si>
  <si>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</si>
  <si>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</si>
  <si>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</si>
  <si>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</si>
  <si>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</si>
  <si>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</si>
  <si>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</si>
  <si>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</si>
  <si>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</si>
  <si>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</si>
  <si>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</si>
  <si>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</si>
  <si>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</si>
  <si>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</si>
  <si>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</si>
  <si>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</si>
  <si>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</si>
  <si>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</si>
  <si>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</si>
  <si>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</si>
  <si>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</si>
  <si>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</si>
  <si>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</si>
  <si>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</si>
  <si>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</si>
  <si>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</si>
  <si>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</si>
  <si>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</si>
  <si>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</si>
  <si>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</si>
  <si>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</si>
  <si>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</si>
  <si>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</si>
  <si>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</si>
  <si>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</si>
  <si>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</si>
  <si>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</si>
  <si>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</si>
  <si>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</si>
  <si>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</si>
  <si>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</si>
  <si>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</si>
  <si>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</si>
  <si>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</si>
  <si>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</si>
  <si>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</si>
  <si>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</si>
  <si>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</si>
  <si>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</si>
  <si>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</si>
  <si>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</si>
  <si>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</si>
  <si>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</si>
  <si>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</si>
  <si>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</si>
  <si>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</si>
  <si>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</si>
  <si>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</si>
  <si>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</si>
  <si>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</si>
  <si>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</si>
  <si>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</si>
  <si>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</si>
  <si>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</si>
  <si>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</si>
  <si>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</si>
  <si>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</si>
  <si>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</si>
  <si>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</si>
  <si>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</si>
  <si>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</si>
  <si>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</si>
  <si>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</si>
  <si>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</si>
  <si>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</si>
  <si>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</si>
  <si>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</si>
  <si>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</si>
  <si>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</si>
  <si>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</si>
  <si>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</si>
  <si>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</si>
  <si>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</si>
  <si>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</si>
  <si>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</si>
  <si>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</si>
  <si>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</si>
  <si>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</si>
  <si>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</si>
  <si>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</si>
  <si>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</si>
  <si>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</si>
  <si>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</si>
  <si>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</si>
  <si>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</si>
  <si>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</si>
  <si>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</si>
  <si>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</si>
  <si>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</si>
  <si>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</si>
  <si>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</si>
  <si>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</si>
  <si>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</si>
  <si>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</si>
  <si>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</si>
  <si>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</si>
  <si>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</si>
  <si>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</si>
  <si>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</si>
  <si>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</si>
  <si>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</si>
  <si>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</si>
  <si>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</si>
  <si>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</si>
  <si>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</si>
  <si>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</si>
  <si>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</si>
  <si>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</si>
  <si>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</si>
  <si>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</si>
  <si>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</si>
  <si>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</si>
  <si>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</si>
  <si>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</si>
  <si>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</si>
  <si>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</si>
  <si>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</si>
  <si>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</si>
  <si>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</si>
  <si>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</si>
  <si>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</si>
  <si>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</si>
  <si>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</si>
  <si>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</si>
  <si>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</si>
  <si>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</si>
  <si>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</si>
  <si>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</si>
  <si>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</si>
  <si>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</si>
  <si>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</si>
  <si>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</si>
  <si>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</si>
  <si>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</si>
  <si>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</si>
  <si>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</si>
  <si>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</si>
  <si>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</si>
  <si>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</si>
  <si>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</si>
  <si>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</si>
  <si>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</si>
  <si>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</si>
  <si>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</si>
  <si>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</si>
  <si>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</si>
  <si>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</si>
  <si>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</si>
  <si>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</si>
  <si>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</si>
  <si>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</si>
  <si>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</si>
  <si>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</si>
  <si>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</si>
  <si>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</si>
  <si>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</si>
  <si>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</si>
  <si>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</si>
  <si>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</si>
  <si>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</si>
  <si>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</si>
  <si>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</si>
  <si>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</si>
  <si>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</si>
  <si>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</si>
  <si>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</si>
  <si>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</si>
  <si>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</si>
  <si>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</si>
  <si>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</si>
  <si>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</si>
  <si>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</si>
  <si>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</si>
  <si>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</si>
  <si>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</si>
  <si>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</si>
  <si>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</si>
  <si>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</si>
  <si>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</si>
  <si>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</si>
  <si>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</si>
  <si>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</si>
  <si>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</si>
  <si>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</si>
  <si>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</si>
  <si>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</si>
  <si>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</si>
  <si>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</si>
  <si>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</si>
  <si>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</si>
  <si>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</si>
  <si>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</si>
  <si>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</si>
  <si>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</si>
  <si>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</si>
  <si>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</si>
  <si>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</si>
  <si>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</si>
  <si>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</si>
  <si>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</si>
  <si>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</si>
  <si>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</si>
  <si>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</si>
  <si>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</si>
  <si>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</si>
  <si>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</si>
  <si>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</si>
  <si>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</si>
  <si>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</si>
  <si>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</si>
  <si>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</si>
  <si>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</si>
  <si>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</si>
  <si>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</si>
  <si>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</si>
  <si>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</si>
  <si>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</si>
  <si>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</si>
  <si>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</si>
  <si>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</si>
  <si>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</si>
  <si>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</si>
  <si>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</si>
  <si>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</si>
  <si>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</si>
  <si>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</si>
  <si>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</si>
  <si>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</si>
  <si>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</si>
  <si>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</si>
  <si>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</si>
  <si>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</si>
  <si>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</si>
  <si>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</si>
  <si>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</si>
  <si>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</si>
  <si>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</si>
  <si>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</si>
  <si>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</si>
  <si>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</si>
  <si>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</si>
  <si>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</si>
  <si>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</si>
  <si>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</si>
  <si>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</si>
  <si>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</si>
  <si>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</si>
  <si>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</si>
  <si>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</si>
  <si>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</si>
  <si>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</si>
  <si>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</si>
  <si>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</si>
  <si>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</si>
  <si>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</si>
  <si>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</si>
  <si>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</si>
  <si>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</si>
  <si>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</si>
  <si>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</si>
  <si>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</si>
  <si>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</si>
  <si>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</si>
  <si>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</si>
  <si>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</si>
  <si>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</si>
  <si>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</si>
  <si>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</si>
  <si>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</si>
  <si>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</si>
  <si>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</si>
  <si>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</si>
  <si>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</si>
  <si>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</si>
  <si>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</si>
  <si>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</si>
  <si>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</si>
  <si>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</si>
  <si>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</si>
  <si>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</si>
  <si>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</si>
  <si>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</si>
  <si>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</si>
  <si>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</si>
  <si>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</si>
  <si>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</si>
  <si>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</si>
  <si>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</si>
  <si>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</si>
  <si>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</si>
  <si>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</si>
  <si>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</si>
  <si>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</si>
  <si>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</si>
  <si>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</si>
  <si>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</si>
  <si>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</si>
  <si>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</si>
  <si>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</si>
  <si>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</si>
  <si>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</si>
  <si>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</si>
  <si>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</si>
  <si>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</si>
  <si>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</si>
  <si>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</si>
  <si>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</si>
  <si>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</si>
  <si>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</si>
  <si>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</si>
  <si>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</si>
  <si>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</si>
  <si>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</si>
  <si>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</si>
  <si>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</si>
  <si>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</si>
  <si>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</si>
  <si>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</si>
  <si>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</si>
  <si>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</si>
  <si>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</si>
  <si>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</si>
  <si>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</si>
  <si>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</si>
  <si>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</si>
  <si>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</si>
  <si>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</si>
  <si>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</si>
  <si>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</si>
  <si>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</si>
  <si>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</si>
  <si>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</si>
  <si>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</si>
  <si>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</si>
  <si>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</si>
  <si>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</si>
  <si>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</si>
  <si>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</si>
  <si>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</si>
  <si>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</si>
  <si>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</si>
  <si>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</si>
  <si>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</si>
  <si>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</si>
  <si>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</si>
  <si>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</si>
  <si>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</si>
  <si>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</si>
  <si>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</si>
  <si>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</si>
  <si>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</si>
  <si>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</si>
  <si>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</si>
  <si>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</si>
  <si>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</si>
  <si>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</si>
  <si>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</si>
  <si>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</si>
  <si>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</si>
  <si>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</si>
  <si>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</si>
  <si>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</si>
  <si>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</si>
  <si>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</si>
  <si>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</si>
  <si>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</si>
  <si>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</si>
  <si>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</si>
  <si>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</si>
  <si>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</si>
  <si>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</si>
  <si>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</si>
  <si>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</si>
  <si>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</si>
  <si>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</si>
  <si>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</si>
  <si>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</si>
  <si>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</si>
  <si>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</si>
  <si>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</si>
  <si>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</si>
  <si>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</si>
  <si>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</si>
  <si>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</si>
  <si>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</si>
  <si>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</si>
  <si>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</si>
  <si>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</si>
  <si>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</si>
  <si>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</si>
  <si>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</si>
  <si>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</si>
  <si>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</si>
  <si>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</si>
  <si>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</si>
  <si>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</si>
  <si>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</si>
  <si>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</si>
  <si>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</si>
  <si>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</si>
  <si>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</si>
  <si>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</si>
  <si>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</si>
  <si>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</si>
  <si>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</si>
  <si>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</si>
  <si>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</si>
  <si>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</si>
  <si>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</si>
  <si>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</si>
  <si>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</si>
  <si>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</si>
  <si>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</si>
  <si>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</si>
  <si>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</si>
  <si>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</si>
  <si>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</si>
  <si>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</si>
  <si>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</si>
  <si>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</si>
  <si>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</si>
  <si>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</si>
  <si>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</si>
  <si>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</si>
  <si>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</si>
  <si>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</si>
  <si>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</si>
  <si>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</si>
  <si>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</si>
  <si>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</si>
  <si>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</si>
  <si>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</si>
  <si>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</si>
  <si>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</si>
  <si>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</si>
  <si>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</si>
  <si>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</si>
  <si>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</si>
  <si>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</si>
  <si>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</si>
  <si>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</si>
  <si>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</si>
  <si>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</si>
  <si>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</si>
  <si>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</si>
  <si>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</si>
  <si>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</si>
  <si>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</si>
  <si>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</si>
  <si>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</si>
  <si>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</si>
  <si>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</si>
  <si>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</si>
  <si>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</si>
  <si>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</si>
  <si>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</si>
  <si>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</si>
  <si>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</si>
  <si>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</si>
  <si>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</si>
  <si>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</si>
  <si>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</si>
  <si>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</si>
  <si>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</si>
  <si>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</si>
  <si>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</si>
  <si>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</si>
  <si>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</si>
  <si>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</si>
  <si>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</si>
  <si>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</si>
  <si>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</si>
  <si>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</si>
  <si>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</si>
  <si>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</si>
  <si>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</si>
  <si>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</si>
  <si>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</si>
  <si>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</si>
  <si>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</si>
  <si>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</si>
  <si>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</si>
  <si>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</si>
  <si>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</si>
  <si>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</si>
  <si>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</si>
  <si>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</si>
  <si>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</si>
  <si>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</si>
  <si>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</si>
  <si>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</si>
  <si>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</si>
  <si>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</si>
  <si>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</si>
  <si>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</si>
  <si>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</si>
  <si>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</si>
  <si>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</si>
  <si>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</si>
  <si>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</si>
  <si>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</si>
  <si>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</si>
  <si>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</si>
  <si>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</si>
  <si>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</si>
  <si>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</si>
  <si>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</si>
  <si>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</si>
  <si>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</si>
  <si>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</si>
  <si>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</si>
  <si>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</si>
  <si>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</si>
  <si>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</si>
  <si>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</si>
  <si>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</si>
  <si>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</si>
  <si>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</si>
  <si>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</si>
  <si>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</si>
  <si>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</si>
  <si>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</si>
  <si>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</si>
  <si>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</si>
  <si>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</si>
  <si>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</si>
  <si>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</si>
  <si>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</si>
  <si>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</si>
  <si>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</si>
  <si>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</si>
  <si>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</si>
  <si>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</si>
  <si>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</si>
  <si>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</si>
  <si>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</si>
  <si>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</si>
  <si>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</si>
  <si>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</si>
  <si>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</si>
  <si>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</si>
  <si>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</si>
  <si>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</si>
  <si>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</si>
  <si>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</si>
  <si>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</si>
  <si>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</si>
  <si>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</si>
  <si>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</si>
  <si>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</si>
  <si>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</si>
  <si>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</si>
  <si>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</si>
  <si>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</si>
  <si>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</si>
  <si>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</si>
  <si>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</si>
  <si>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</si>
  <si>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</si>
  <si>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</si>
  <si>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</si>
  <si>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</si>
  <si>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</si>
  <si>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</si>
  <si>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</si>
  <si>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</si>
  <si>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</si>
  <si>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</si>
  <si>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</si>
  <si>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</si>
  <si>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</si>
  <si>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</si>
  <si>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</si>
  <si>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</si>
  <si>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</si>
  <si>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</si>
  <si>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</si>
  <si>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</si>
  <si>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</si>
  <si>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</si>
  <si>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</si>
  <si>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</si>
  <si>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</si>
  <si>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</si>
  <si>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</si>
  <si>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</si>
  <si>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</si>
  <si>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</si>
  <si>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</si>
  <si>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</si>
  <si>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</si>
  <si>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</si>
  <si>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</si>
  <si>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</si>
  <si>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</si>
  <si>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</si>
  <si>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</si>
  <si>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</si>
  <si>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</si>
  <si>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</si>
  <si>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</si>
  <si>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</si>
  <si>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</si>
  <si>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</si>
  <si>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</si>
  <si>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</si>
  <si>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</si>
  <si>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</si>
  <si>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</si>
  <si>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</si>
  <si>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</si>
  <si>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</si>
  <si>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</si>
  <si>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</si>
  <si>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</si>
  <si>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</si>
  <si>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</si>
  <si>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</si>
  <si>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</si>
  <si>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</si>
  <si>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</si>
  <si>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</si>
  <si>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</si>
  <si>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</si>
  <si>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</si>
  <si>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</si>
  <si>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</si>
  <si>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</si>
  <si>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</si>
  <si>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</si>
  <si>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</si>
  <si>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</si>
  <si>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</si>
  <si>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</si>
  <si>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</si>
  <si>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</si>
  <si>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</si>
  <si>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</si>
  <si>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</si>
  <si>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</si>
  <si>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</si>
  <si>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</si>
  <si>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</si>
  <si>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</si>
  <si>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</si>
  <si>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</si>
  <si>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</si>
  <si>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</si>
  <si>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</si>
  <si>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</si>
  <si>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</si>
  <si>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</si>
  <si>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</si>
  <si>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</si>
  <si>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</si>
  <si>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</si>
  <si>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</si>
  <si>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</si>
  <si>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</si>
  <si>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</si>
  <si>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</si>
  <si>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</si>
  <si>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</si>
  <si>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</si>
  <si>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</si>
  <si>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</si>
  <si>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</si>
  <si>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</si>
  <si>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</si>
  <si>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</si>
  <si>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</si>
  <si>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</si>
  <si>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</si>
  <si>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</si>
  <si>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</si>
  <si>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</si>
  <si>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</si>
  <si>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</si>
  <si>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</si>
  <si>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</si>
  <si>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</si>
  <si>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</si>
  <si>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</si>
  <si>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</si>
  <si>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</si>
  <si>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</si>
  <si>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</si>
  <si>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</si>
  <si>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</si>
  <si>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</si>
  <si>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</si>
  <si>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</si>
  <si>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</si>
  <si>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</si>
  <si>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</si>
  <si>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</si>
  <si>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</si>
  <si>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</si>
  <si>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</si>
  <si>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</si>
  <si>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</si>
  <si>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</si>
  <si>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</si>
  <si>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</si>
  <si>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</si>
  <si>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</si>
  <si>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</si>
  <si>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</si>
  <si>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</si>
  <si>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</si>
  <si>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</si>
  <si>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</si>
  <si>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</si>
  <si>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</si>
  <si>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</si>
  <si>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</si>
  <si>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</si>
  <si>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</si>
  <si>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</si>
  <si>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</si>
  <si>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</si>
  <si>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</si>
  <si>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</si>
  <si>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</si>
  <si>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</si>
  <si>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</si>
  <si>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</si>
  <si>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</si>
  <si>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</si>
  <si>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</si>
  <si>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</si>
  <si>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</si>
  <si>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</si>
  <si>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</si>
  <si>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</si>
  <si>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</si>
  <si>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</si>
  <si>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</si>
  <si>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</si>
  <si>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</si>
  <si>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</si>
  <si>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</si>
  <si>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</si>
  <si>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</si>
  <si>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</si>
  <si>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</si>
  <si>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</si>
  <si>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</si>
  <si>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</si>
  <si>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</si>
  <si>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</si>
  <si>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</si>
  <si>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</si>
  <si>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</si>
  <si>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</si>
  <si>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</si>
  <si>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</si>
  <si>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</si>
  <si>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</si>
  <si>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</si>
  <si>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</si>
  <si>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</si>
  <si>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</si>
  <si>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</si>
  <si>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</si>
  <si>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</si>
  <si>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</si>
  <si>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</si>
  <si>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</si>
  <si>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</si>
  <si>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</si>
  <si>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</si>
  <si>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</si>
  <si>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</si>
  <si>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</si>
  <si>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</si>
  <si>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</si>
  <si>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</si>
  <si>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</si>
  <si>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</si>
  <si>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</si>
  <si>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</si>
  <si>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</si>
  <si>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</si>
  <si>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</si>
  <si>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</si>
  <si>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</si>
  <si>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</si>
  <si>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</si>
  <si>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</si>
  <si>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</si>
  <si>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</si>
  <si>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</si>
  <si>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</si>
  <si>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</si>
  <si>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</si>
  <si>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</si>
  <si>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</si>
  <si>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</si>
  <si>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</si>
  <si>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</si>
  <si>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</si>
  <si>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</si>
  <si>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</si>
  <si>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</si>
  <si>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</si>
  <si>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</si>
  <si>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</si>
  <si>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</si>
  <si>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</si>
  <si>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</si>
  <si>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</si>
  <si>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</si>
  <si>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</si>
  <si>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</si>
  <si>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</si>
  <si>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</si>
  <si>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</si>
  <si>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</si>
  <si>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</si>
  <si>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</si>
  <si>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</si>
  <si>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</si>
  <si>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</si>
  <si>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</si>
  <si>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</si>
  <si>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</si>
  <si>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</si>
  <si>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</si>
  <si>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</si>
  <si>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</si>
  <si>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</si>
  <si>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</si>
  <si>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</si>
  <si>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</si>
  <si>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</si>
  <si>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</si>
  <si>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</si>
  <si>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</si>
  <si>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</si>
  <si>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</si>
  <si>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</si>
  <si>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</si>
  <si>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</si>
  <si>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</si>
  <si>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</si>
  <si>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</si>
  <si>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</si>
  <si>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</si>
  <si>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</si>
  <si>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</si>
  <si>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</si>
  <si>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</si>
  <si>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</si>
  <si>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</si>
  <si>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</si>
  <si>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</si>
  <si>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</si>
  <si>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</si>
  <si>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</si>
  <si>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</si>
  <si>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</si>
  <si>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</si>
  <si>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</si>
  <si>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</si>
  <si>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</si>
  <si>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</si>
  <si>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</si>
  <si>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</si>
  <si>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</si>
  <si>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</si>
  <si>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</si>
  <si>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</si>
  <si>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</si>
  <si>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</si>
  <si>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</si>
  <si>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</si>
  <si>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</si>
  <si>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</si>
  <si>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</si>
  <si>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</si>
  <si>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</si>
  <si>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</si>
  <si>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</si>
  <si>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</si>
  <si>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</si>
  <si>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</si>
  <si>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</si>
  <si>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</si>
  <si>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</si>
  <si>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</si>
  <si>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</si>
  <si>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</si>
  <si>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</si>
  <si>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</si>
  <si>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</si>
  <si>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</si>
  <si>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</si>
  <si>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</si>
  <si>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</si>
  <si>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</si>
  <si>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</si>
  <si>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</si>
  <si>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</si>
  <si>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</si>
  <si>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</si>
  <si>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</si>
  <si>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</si>
  <si>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</si>
  <si>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</si>
  <si>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</si>
  <si>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</si>
  <si>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</si>
  <si>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</si>
  <si>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</si>
  <si>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</si>
  <si>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</si>
  <si>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</si>
  <si>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</si>
  <si>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</si>
  <si>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</si>
  <si>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</si>
  <si>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</si>
  <si>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</si>
  <si>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</si>
  <si>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</si>
  <si>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</si>
  <si>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</si>
  <si>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</si>
  <si>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</si>
  <si>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</si>
  <si>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</si>
  <si>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</si>
  <si>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</si>
  <si>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</si>
  <si>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</si>
  <si>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</si>
  <si>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</si>
  <si>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</si>
  <si>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</si>
  <si>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</si>
  <si>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</si>
  <si>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</si>
  <si>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</si>
  <si>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</si>
  <si>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</si>
  <si>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</si>
  <si>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</si>
  <si>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</si>
  <si>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</si>
  <si>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</si>
  <si>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</si>
  <si>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</si>
  <si>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</si>
  <si>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</si>
  <si>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</si>
  <si>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</si>
  <si>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</si>
  <si>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</si>
  <si>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</si>
  <si>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</si>
  <si>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</si>
  <si>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</si>
  <si>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</si>
  <si>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</si>
  <si>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</si>
  <si>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</si>
  <si>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</si>
  <si>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</si>
  <si>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</si>
  <si>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</si>
  <si>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</si>
  <si>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</si>
  <si>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</si>
  <si>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</si>
  <si>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</si>
  <si>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</si>
  <si>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</si>
  <si>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</si>
  <si>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</si>
  <si>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</si>
  <si>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</si>
  <si>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</si>
  <si>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</si>
  <si>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</si>
  <si>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</si>
  <si>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</si>
  <si>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</si>
  <si>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</si>
  <si>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</si>
  <si>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</si>
  <si>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</si>
  <si>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</si>
  <si>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</si>
  <si>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</si>
  <si>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</si>
  <si>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</si>
  <si>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</si>
  <si>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</si>
  <si>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</si>
  <si>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</si>
  <si>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</si>
  <si>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</si>
  <si>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</si>
  <si>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</si>
  <si>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</si>
  <si>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</si>
  <si>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</si>
  <si>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</si>
  <si>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</si>
  <si>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</si>
  <si>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</si>
  <si>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</si>
  <si>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</si>
  <si>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</si>
  <si>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</si>
  <si>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</si>
  <si>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</si>
  <si>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</si>
  <si>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</si>
  <si>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</si>
  <si>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</si>
  <si>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</si>
  <si>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</si>
  <si>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</si>
  <si>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</si>
  <si>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</si>
  <si>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</si>
  <si>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</si>
  <si>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</si>
  <si>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</si>
  <si>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</si>
  <si>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</si>
  <si>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</si>
  <si>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</si>
  <si>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</si>
  <si>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</si>
  <si>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</si>
  <si>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</si>
  <si>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</si>
  <si>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</si>
  <si>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</si>
  <si>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</si>
  <si>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</si>
  <si>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</si>
  <si>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</si>
  <si>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</si>
  <si>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</si>
  <si>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</si>
  <si>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</si>
  <si>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</si>
  <si>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</si>
  <si>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</si>
  <si>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</si>
  <si>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</si>
  <si>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</si>
  <si>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</si>
  <si>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</si>
  <si>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</si>
  <si>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</si>
  <si>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</si>
  <si>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</si>
  <si>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</si>
  <si>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</si>
  <si>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</si>
  <si>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</si>
  <si>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</si>
  <si>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</si>
  <si>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</si>
  <si>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</si>
  <si>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</si>
  <si>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</si>
  <si>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</si>
  <si>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да</t>
  </si>
  <si>
    <t>нет</t>
  </si>
  <si>
    <t>Название диапазона МО</t>
  </si>
  <si>
    <t>Число ошибок: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</si>
  <si>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</si>
  <si>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</si>
  <si>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</si>
  <si>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</si>
  <si>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</si>
  <si>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</si>
  <si>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</si>
  <si>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</si>
  <si>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</si>
  <si>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</si>
  <si>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</si>
  <si>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</si>
  <si>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</si>
  <si>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</si>
  <si>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</si>
  <si>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</si>
  <si>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КООП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</si>
  <si>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</si>
  <si>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</si>
  <si>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</si>
  <si>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</si>
  <si>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</si>
  <si>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</si>
  <si>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</si>
  <si>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Выбрать из списка субъект РФ:</t>
  </si>
  <si>
    <t>Указать краткое наименование хозяйствующего субъекта:</t>
  </si>
  <si>
    <t>Указать ИНН хозяйствуюшего субъекта:</t>
  </si>
  <si>
    <t>Указать юридический адрес хозяйствующего субъекта:</t>
  </si>
  <si>
    <t>Указать фактический адрес хозяйствующего субъекта:</t>
  </si>
  <si>
    <t>Указать контактные данные (телефон, факс, электронную почту) хозяйствующего субъекта:</t>
  </si>
  <si>
    <t>Имеются ли данные в строке</t>
  </si>
  <si>
    <t>ХС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</si>
  <si>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</si>
  <si>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</si>
  <si>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</si>
  <si>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</si>
  <si>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</si>
  <si>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</si>
  <si>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</si>
  <si>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</si>
  <si>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</si>
  <si>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</si>
  <si>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Данные по оптовым продавцам</t>
  </si>
  <si>
    <t>Указать объем закупки хозяйствующим субъектом лекарственных средств у оптового продавца с учетом НДС, тыс.руб.(выбрать год из списка)</t>
  </si>
  <si>
    <t>Указать краткое наименование оптового продавца</t>
  </si>
  <si>
    <t>Указать ИНН оптового продавца</t>
  </si>
  <si>
    <t>Указать юридический адрес оптового продавца</t>
  </si>
  <si>
    <t>Указать фактический адрес оптового продавца</t>
  </si>
  <si>
    <t>Указать контактные данные (телефон, факс, электронную почту) оптового продавца</t>
  </si>
  <si>
    <t>Оптовик 1</t>
  </si>
  <si>
    <t>Оптовик 2</t>
  </si>
  <si>
    <t>Оптовик 3</t>
  </si>
  <si>
    <t>Оптовик 4</t>
  </si>
  <si>
    <t>Оптовик 5</t>
  </si>
  <si>
    <t>Оптовик 6</t>
  </si>
  <si>
    <t>Оптовик 7</t>
  </si>
  <si>
    <t>Оптовик 8</t>
  </si>
  <si>
    <t>Оптовик 9</t>
  </si>
  <si>
    <t>Оптовик 10</t>
  </si>
  <si>
    <t>Оптовик 11</t>
  </si>
  <si>
    <t>Оптовик 12</t>
  </si>
  <si>
    <t>Оптовик 13</t>
  </si>
  <si>
    <t>Оптовик 14</t>
  </si>
  <si>
    <t>Оптовик 15</t>
  </si>
  <si>
    <t>Оптовик 16</t>
  </si>
  <si>
    <t>Оптовик 17</t>
  </si>
  <si>
    <t>Оптовик 18</t>
  </si>
  <si>
    <t>Оптовик 19</t>
  </si>
  <si>
    <t>Оптовик 20</t>
  </si>
  <si>
    <t>Оптовик 21</t>
  </si>
  <si>
    <t>Оптовик 22</t>
  </si>
  <si>
    <t>Оптовик 23</t>
  </si>
  <si>
    <t>Оптовик 24</t>
  </si>
  <si>
    <t>Оптовик 25</t>
  </si>
  <si>
    <t>Оптовик 26</t>
  </si>
  <si>
    <t>Оптовик 27</t>
  </si>
  <si>
    <t>Оптовик 28</t>
  </si>
  <si>
    <t>Оптовик 29</t>
  </si>
  <si>
    <t>Оптовик 30</t>
  </si>
  <si>
    <t>Оптовик 31</t>
  </si>
  <si>
    <t>Оптовик 32</t>
  </si>
  <si>
    <t>Оптовик 33</t>
  </si>
  <si>
    <t>Оптовик 34</t>
  </si>
  <si>
    <t>Оптовик 35</t>
  </si>
  <si>
    <t>Оптовик 36</t>
  </si>
  <si>
    <t>Оптовик 37</t>
  </si>
  <si>
    <t>Оптовик 38</t>
  </si>
  <si>
    <t>Оптовик 39</t>
  </si>
  <si>
    <t>Оптовик 40</t>
  </si>
  <si>
    <t>Оптовик 41</t>
  </si>
  <si>
    <t>Оптовик 42</t>
  </si>
  <si>
    <t>Оптовик 43</t>
  </si>
  <si>
    <t>Оптовик 44</t>
  </si>
  <si>
    <t>Оптовик 45</t>
  </si>
  <si>
    <t>Оптовик 46</t>
  </si>
  <si>
    <t>Оптовик 47</t>
  </si>
  <si>
    <t>Оптовик 48</t>
  </si>
  <si>
    <t>Оптовик 49</t>
  </si>
  <si>
    <t>Оптовик 50</t>
  </si>
  <si>
    <t>Оптовик 51</t>
  </si>
  <si>
    <t>Оптовик 52</t>
  </si>
  <si>
    <t>Оптовик 53</t>
  </si>
  <si>
    <t>Оптовик 54</t>
  </si>
  <si>
    <t>Оптовик 55</t>
  </si>
  <si>
    <t>Оптовик 56</t>
  </si>
  <si>
    <t>Оптовик 57</t>
  </si>
  <si>
    <t>Оптовик 58</t>
  </si>
  <si>
    <t>Оптовик 59</t>
  </si>
  <si>
    <t>Оптовик 60</t>
  </si>
  <si>
    <t>Оптовик 61</t>
  </si>
  <si>
    <t>Оптовик 62</t>
  </si>
  <si>
    <t>Оптовик 63</t>
  </si>
  <si>
    <t>Оптовик 64</t>
  </si>
  <si>
    <t>Оптовик 65</t>
  </si>
  <si>
    <t>Оптовик 66</t>
  </si>
  <si>
    <t>Оптовик 67</t>
  </si>
  <si>
    <t>Оптовик 68</t>
  </si>
  <si>
    <t>Оптовик 69</t>
  </si>
  <si>
    <t>Оптовик 70</t>
  </si>
  <si>
    <t>Оптовик 71</t>
  </si>
  <si>
    <t>Оптовик 72</t>
  </si>
  <si>
    <t>Оптовик 73</t>
  </si>
  <si>
    <t>Оптовик 74</t>
  </si>
  <si>
    <t>Оптовик 75</t>
  </si>
  <si>
    <t>Оптовик 76</t>
  </si>
  <si>
    <t>Оптовик 77</t>
  </si>
  <si>
    <t>Оптовик 78</t>
  </si>
  <si>
    <t>Оптовик 79</t>
  </si>
  <si>
    <t>Оптовик 80</t>
  </si>
  <si>
    <t>Оптовик 81</t>
  </si>
  <si>
    <t>Оптовик 82</t>
  </si>
  <si>
    <t>Оптовик 83</t>
  </si>
  <si>
    <t>Оптовик 84</t>
  </si>
  <si>
    <t>Оптовик 85</t>
  </si>
  <si>
    <t>Оптовик 86</t>
  </si>
  <si>
    <t>Оптовик 87</t>
  </si>
  <si>
    <t>Оптовик 88</t>
  </si>
  <si>
    <t>Оптовик 89</t>
  </si>
  <si>
    <t>Оптовик 90</t>
  </si>
  <si>
    <t>Оптовик 91</t>
  </si>
  <si>
    <t>Оптовик 92</t>
  </si>
  <si>
    <t>Оптовик 93</t>
  </si>
  <si>
    <t>Оптовик 94</t>
  </si>
  <si>
    <t>Оптовик 95</t>
  </si>
  <si>
    <t>Оптовик 96</t>
  </si>
  <si>
    <t>Оптовик 97</t>
  </si>
  <si>
    <t>Оптовик 98</t>
  </si>
  <si>
    <t>Оптовик 99</t>
  </si>
  <si>
    <t>Оптовик 100</t>
  </si>
  <si>
    <t>Форма сбора данных об оптовых продавцах лекарственных средств опрашиваемого хозяйствующего субъекта</t>
  </si>
  <si>
    <t>Информация об опрашиваемом хозяйствующем субъекте</t>
  </si>
  <si>
    <t>Выбрать из списка субъект РФ, в котором действует оптовый продавец</t>
  </si>
  <si>
    <r>
      <t>Указать краткое наименование оптового продавца</t>
    </r>
    <r>
      <rPr>
        <b/>
        <vertAlign val="superscript"/>
        <sz val="8"/>
        <rFont val="Arial Cyr"/>
        <family val="0"/>
      </rPr>
      <t>1</t>
    </r>
  </si>
  <si>
    <r>
      <t>Указать юридический адрес оптового продавца</t>
    </r>
    <r>
      <rPr>
        <b/>
        <vertAlign val="superscript"/>
        <sz val="8"/>
        <rFont val="Arial Cyr"/>
        <family val="0"/>
      </rPr>
      <t>2</t>
    </r>
  </si>
  <si>
    <r>
      <t>Указать фактический адрес оптового продавца</t>
    </r>
    <r>
      <rPr>
        <b/>
        <vertAlign val="superscript"/>
        <sz val="8"/>
        <rFont val="Arial Cyr"/>
        <family val="0"/>
      </rPr>
      <t>2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</si>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</sst>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vertAlign val="superscript"/>
      <sz val="8"/>
      <name val="Arial Cyr"/>
      <family val="0"/>
    </font>
    <font>
      <sz val="8"/>
      <name val="Tahoma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vertAlign val="superscript"/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wrapText="1"/>
      <protection locked="0"/>
    </xf>
    <xf numFmtId="0" fontId="52" fillId="0" borderId="10" xfId="0" applyNumberFormat="1" applyFont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right" wrapText="1"/>
      <protection/>
    </xf>
    <xf numFmtId="0" fontId="29" fillId="0" borderId="13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 applyProtection="1">
      <alignment horizontal="left"/>
      <protection locked="0"/>
    </xf>
    <xf numFmtId="49" fontId="29" fillId="0" borderId="0" xfId="0" applyNumberFormat="1" applyFont="1" applyBorder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left"/>
      <protection/>
    </xf>
    <xf numFmtId="49" fontId="29" fillId="0" borderId="0" xfId="0" applyNumberFormat="1" applyFont="1" applyBorder="1" applyAlignment="1" applyProtection="1">
      <alignment horizontal="left"/>
      <protection/>
    </xf>
    <xf numFmtId="0" fontId="29" fillId="0" borderId="13" xfId="0" applyFont="1" applyBorder="1" applyAlignment="1">
      <alignment/>
    </xf>
    <xf numFmtId="0" fontId="31" fillId="0" borderId="0" xfId="0" applyFont="1" applyAlignment="1" applyProtection="1">
      <alignment wrapText="1"/>
      <protection/>
    </xf>
    <xf numFmtId="0" fontId="29" fillId="0" borderId="0" xfId="0" applyFont="1" applyAlignment="1">
      <alignment wrapText="1"/>
    </xf>
    <xf numFmtId="0" fontId="53" fillId="0" borderId="13" xfId="0" applyFont="1" applyBorder="1" applyAlignment="1" applyProtection="1">
      <alignment horizontal="left"/>
      <protection/>
    </xf>
    <xf numFmtId="0" fontId="29" fillId="0" borderId="13" xfId="0" applyFont="1" applyBorder="1" applyAlignment="1" applyProtection="1">
      <alignment/>
      <protection/>
    </xf>
    <xf numFmtId="0" fontId="53" fillId="0" borderId="13" xfId="0" applyNumberFormat="1" applyFont="1" applyBorder="1" applyAlignment="1" applyProtection="1">
      <alignment horizontal="left"/>
      <protection/>
    </xf>
    <xf numFmtId="0" fontId="53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workbookViewId="0" topLeftCell="A1">
      <selection activeCell="A1" sqref="A1:I1"/>
    </sheetView>
  </sheetViews>
  <sheetFormatPr defaultColWidth="9.00390625" defaultRowHeight="12.75"/>
  <cols>
    <col min="1" max="1" width="15.75390625" style="1" customWidth="1"/>
    <col min="2" max="2" width="11.75390625" style="1" customWidth="1"/>
    <col min="3" max="3" width="16.75390625" style="1" customWidth="1"/>
    <col min="4" max="9" width="14.75390625" style="1" customWidth="1"/>
    <col min="10" max="16384" width="9.125" style="1" customWidth="1"/>
  </cols>
  <sheetData>
    <row r="1" spans="1:9" s="28" customFormat="1" ht="19.5" customHeight="1">
      <c r="A1" s="26" t="s">
        <v>2546</v>
      </c>
      <c r="B1" s="27"/>
      <c r="C1" s="27"/>
      <c r="D1" s="27"/>
      <c r="E1" s="27"/>
      <c r="F1" s="27"/>
      <c r="G1" s="27"/>
      <c r="H1" s="27"/>
      <c r="I1" s="27"/>
    </row>
    <row r="3" spans="1:6" s="25" customFormat="1" ht="15">
      <c r="A3" s="29" t="s">
        <v>2547</v>
      </c>
      <c r="B3" s="30"/>
      <c r="C3" s="30"/>
      <c r="D3" s="30"/>
      <c r="E3" s="30"/>
      <c r="F3" s="30"/>
    </row>
    <row r="4" spans="2:6" ht="12.75">
      <c r="B4" s="2"/>
      <c r="C4" s="2"/>
      <c r="D4" s="2"/>
      <c r="E4" s="2"/>
      <c r="F4" s="2"/>
    </row>
    <row r="5" spans="1:7" s="35" customFormat="1" ht="12.75" customHeight="1">
      <c r="A5" s="31" t="s">
        <v>2421</v>
      </c>
      <c r="B5" s="31"/>
      <c r="C5" s="32"/>
      <c r="D5" s="32"/>
      <c r="E5" s="33"/>
      <c r="F5" s="34"/>
      <c r="G5" s="34"/>
    </row>
    <row r="6" spans="3:7" s="35" customFormat="1" ht="12">
      <c r="C6" s="34"/>
      <c r="D6" s="34"/>
      <c r="E6" s="36"/>
      <c r="F6" s="34"/>
      <c r="G6" s="34"/>
    </row>
    <row r="7" spans="1:9" s="35" customFormat="1" ht="25.5" customHeight="1">
      <c r="A7" s="31" t="s">
        <v>2552</v>
      </c>
      <c r="B7" s="37"/>
      <c r="C7" s="32"/>
      <c r="D7" s="38"/>
      <c r="E7" s="38"/>
      <c r="F7" s="38"/>
      <c r="G7" s="38"/>
      <c r="H7" s="38"/>
      <c r="I7" s="38"/>
    </row>
    <row r="8" spans="3:7" s="35" customFormat="1" ht="12">
      <c r="C8" s="36"/>
      <c r="D8" s="36"/>
      <c r="E8" s="36"/>
      <c r="F8" s="36"/>
      <c r="G8" s="36"/>
    </row>
    <row r="9" spans="1:7" s="35" customFormat="1" ht="25.5" customHeight="1">
      <c r="A9" s="31" t="s">
        <v>2423</v>
      </c>
      <c r="B9" s="37"/>
      <c r="C9" s="39"/>
      <c r="D9" s="40"/>
      <c r="E9" s="34"/>
      <c r="F9" s="41"/>
      <c r="G9" s="34"/>
    </row>
    <row r="10" spans="3:7" s="35" customFormat="1" ht="12">
      <c r="C10" s="42"/>
      <c r="D10" s="42"/>
      <c r="E10" s="34"/>
      <c r="F10" s="41"/>
      <c r="G10" s="34"/>
    </row>
    <row r="11" spans="1:9" s="35" customFormat="1" ht="25.5" customHeight="1">
      <c r="A11" s="31" t="s">
        <v>2553</v>
      </c>
      <c r="B11" s="37"/>
      <c r="C11" s="32"/>
      <c r="D11" s="38"/>
      <c r="E11" s="38"/>
      <c r="F11" s="38"/>
      <c r="G11" s="38"/>
      <c r="H11" s="38"/>
      <c r="I11" s="38"/>
    </row>
    <row r="12" spans="3:7" s="35" customFormat="1" ht="12">
      <c r="C12" s="36"/>
      <c r="D12" s="36"/>
      <c r="E12" s="36"/>
      <c r="F12" s="36"/>
      <c r="G12" s="36"/>
    </row>
    <row r="13" spans="1:9" s="35" customFormat="1" ht="25.5" customHeight="1">
      <c r="A13" s="31" t="s">
        <v>2554</v>
      </c>
      <c r="B13" s="37"/>
      <c r="C13" s="32"/>
      <c r="D13" s="43"/>
      <c r="E13" s="43"/>
      <c r="F13" s="43"/>
      <c r="G13" s="43"/>
      <c r="H13" s="43"/>
      <c r="I13" s="43"/>
    </row>
    <row r="14" spans="3:7" s="35" customFormat="1" ht="12">
      <c r="C14" s="36"/>
      <c r="D14" s="36"/>
      <c r="E14" s="36"/>
      <c r="F14" s="36"/>
      <c r="G14" s="36"/>
    </row>
    <row r="15" spans="1:9" s="35" customFormat="1" ht="51" customHeight="1">
      <c r="A15" s="31" t="s">
        <v>2426</v>
      </c>
      <c r="B15" s="37"/>
      <c r="C15" s="32"/>
      <c r="D15" s="43"/>
      <c r="E15" s="43"/>
      <c r="F15" s="43"/>
      <c r="G15" s="43"/>
      <c r="H15" s="43"/>
      <c r="I15" s="43"/>
    </row>
    <row r="16" spans="2:6" s="35" customFormat="1" ht="12">
      <c r="B16" s="36"/>
      <c r="C16" s="36"/>
      <c r="D16" s="36"/>
      <c r="E16" s="36"/>
      <c r="F16" s="36"/>
    </row>
    <row r="17" spans="1:9" s="35" customFormat="1" ht="25.5" customHeight="1">
      <c r="A17" s="44" t="s">
        <v>2555</v>
      </c>
      <c r="B17" s="45"/>
      <c r="C17" s="45"/>
      <c r="D17" s="45"/>
      <c r="E17" s="45"/>
      <c r="F17" s="45"/>
      <c r="G17" s="45"/>
      <c r="H17" s="45"/>
      <c r="I17" s="45"/>
    </row>
    <row r="18" spans="2:6" s="35" customFormat="1" ht="12">
      <c r="B18" s="36"/>
      <c r="C18" s="36"/>
      <c r="D18" s="36"/>
      <c r="E18" s="36"/>
      <c r="F18" s="36"/>
    </row>
    <row r="19" spans="1:9" s="35" customFormat="1" ht="25.5" customHeight="1">
      <c r="A19" s="44" t="s">
        <v>2556</v>
      </c>
      <c r="B19" s="45"/>
      <c r="C19" s="45"/>
      <c r="D19" s="45"/>
      <c r="E19" s="45"/>
      <c r="F19" s="45"/>
      <c r="G19" s="45"/>
      <c r="H19" s="45"/>
      <c r="I19" s="45"/>
    </row>
    <row r="20" spans="2:6" ht="12.75">
      <c r="B20" s="3"/>
      <c r="C20" s="3"/>
      <c r="D20" s="3"/>
      <c r="E20" s="3"/>
      <c r="F20" s="3"/>
    </row>
    <row r="21" spans="1:6" s="25" customFormat="1" ht="15">
      <c r="A21" s="29" t="s">
        <v>2439</v>
      </c>
      <c r="B21" s="30"/>
      <c r="C21" s="30"/>
      <c r="D21" s="30"/>
      <c r="E21" s="30"/>
      <c r="F21" s="30"/>
    </row>
    <row r="22" spans="2:6" ht="12.75">
      <c r="B22" s="3"/>
      <c r="C22" s="3"/>
      <c r="D22" s="3"/>
      <c r="E22" s="3"/>
      <c r="F22" s="3"/>
    </row>
    <row r="23" spans="1:9" ht="129.75" customHeight="1">
      <c r="A23" s="20" t="s">
        <v>2549</v>
      </c>
      <c r="B23" s="20" t="s">
        <v>2442</v>
      </c>
      <c r="C23" s="22" t="s">
        <v>2548</v>
      </c>
      <c r="D23" s="20" t="s">
        <v>2550</v>
      </c>
      <c r="E23" s="20" t="s">
        <v>2551</v>
      </c>
      <c r="F23" s="20" t="s">
        <v>2445</v>
      </c>
      <c r="G23" s="4" t="s">
        <v>2440</v>
      </c>
      <c r="H23" s="4" t="s">
        <v>2440</v>
      </c>
      <c r="I23" s="4" t="s">
        <v>2440</v>
      </c>
    </row>
    <row r="24" spans="1:9" ht="12.75">
      <c r="A24" s="24"/>
      <c r="B24" s="21"/>
      <c r="C24" s="23"/>
      <c r="D24" s="21"/>
      <c r="E24" s="21"/>
      <c r="F24" s="21"/>
      <c r="G24" s="8">
        <v>2007</v>
      </c>
      <c r="H24" s="8">
        <v>2008</v>
      </c>
      <c r="I24" s="8">
        <v>2009</v>
      </c>
    </row>
    <row r="25" spans="1:9" ht="60" customHeight="1">
      <c r="A25" s="10"/>
      <c r="B25" s="11"/>
      <c r="C25" s="11"/>
      <c r="D25" s="10"/>
      <c r="E25" s="10"/>
      <c r="F25" s="10"/>
      <c r="G25" s="18"/>
      <c r="H25" s="18"/>
      <c r="I25" s="18"/>
    </row>
    <row r="26" spans="1:9" ht="60" customHeight="1">
      <c r="A26" s="10"/>
      <c r="B26" s="11"/>
      <c r="C26" s="11"/>
      <c r="D26" s="10"/>
      <c r="E26" s="10"/>
      <c r="F26" s="10"/>
      <c r="G26" s="18"/>
      <c r="H26" s="18"/>
      <c r="I26" s="18"/>
    </row>
    <row r="27" spans="1:9" ht="60" customHeight="1">
      <c r="A27" s="10"/>
      <c r="B27" s="11"/>
      <c r="C27" s="11"/>
      <c r="D27" s="10"/>
      <c r="E27" s="10"/>
      <c r="F27" s="10"/>
      <c r="G27" s="18"/>
      <c r="H27" s="18"/>
      <c r="I27" s="18"/>
    </row>
    <row r="28" spans="1:9" ht="60" customHeight="1">
      <c r="A28" s="10"/>
      <c r="B28" s="11"/>
      <c r="C28" s="11"/>
      <c r="D28" s="10"/>
      <c r="E28" s="10"/>
      <c r="F28" s="10"/>
      <c r="G28" s="18"/>
      <c r="H28" s="18"/>
      <c r="I28" s="18"/>
    </row>
    <row r="29" spans="1:9" ht="60" customHeight="1">
      <c r="A29" s="10"/>
      <c r="B29" s="11"/>
      <c r="C29" s="11"/>
      <c r="D29" s="10"/>
      <c r="E29" s="10"/>
      <c r="F29" s="10"/>
      <c r="G29" s="18"/>
      <c r="H29" s="18"/>
      <c r="I29" s="18"/>
    </row>
    <row r="30" spans="1:9" ht="60" customHeight="1">
      <c r="A30" s="10"/>
      <c r="B30" s="11"/>
      <c r="C30" s="11"/>
      <c r="D30" s="10"/>
      <c r="E30" s="10"/>
      <c r="F30" s="10"/>
      <c r="G30" s="18"/>
      <c r="H30" s="18"/>
      <c r="I30" s="18"/>
    </row>
    <row r="31" spans="1:9" ht="60" customHeight="1">
      <c r="A31" s="10"/>
      <c r="B31" s="11"/>
      <c r="C31" s="11"/>
      <c r="D31" s="10"/>
      <c r="E31" s="10"/>
      <c r="F31" s="10"/>
      <c r="G31" s="18"/>
      <c r="H31" s="18"/>
      <c r="I31" s="18"/>
    </row>
    <row r="32" spans="1:9" ht="60" customHeight="1">
      <c r="A32" s="10"/>
      <c r="B32" s="11"/>
      <c r="C32" s="11"/>
      <c r="D32" s="10"/>
      <c r="E32" s="10"/>
      <c r="F32" s="10"/>
      <c r="G32" s="18"/>
      <c r="H32" s="18"/>
      <c r="I32" s="18"/>
    </row>
    <row r="33" spans="1:9" ht="60" customHeight="1">
      <c r="A33" s="10"/>
      <c r="B33" s="11"/>
      <c r="C33" s="11"/>
      <c r="D33" s="10"/>
      <c r="E33" s="10"/>
      <c r="F33" s="10"/>
      <c r="G33" s="18"/>
      <c r="H33" s="18"/>
      <c r="I33" s="18"/>
    </row>
    <row r="34" spans="1:9" ht="60" customHeight="1">
      <c r="A34" s="10"/>
      <c r="B34" s="11"/>
      <c r="C34" s="11"/>
      <c r="D34" s="10"/>
      <c r="E34" s="10"/>
      <c r="F34" s="10"/>
      <c r="G34" s="18"/>
      <c r="H34" s="18"/>
      <c r="I34" s="18"/>
    </row>
    <row r="35" spans="1:9" ht="60" customHeight="1">
      <c r="A35" s="10"/>
      <c r="B35" s="11"/>
      <c r="C35" s="11"/>
      <c r="D35" s="10"/>
      <c r="E35" s="10"/>
      <c r="F35" s="10"/>
      <c r="G35" s="18"/>
      <c r="H35" s="18"/>
      <c r="I35" s="18"/>
    </row>
    <row r="36" spans="1:9" ht="60" customHeight="1">
      <c r="A36" s="10"/>
      <c r="B36" s="11"/>
      <c r="C36" s="11"/>
      <c r="D36" s="10"/>
      <c r="E36" s="10"/>
      <c r="F36" s="10"/>
      <c r="G36" s="18"/>
      <c r="H36" s="18"/>
      <c r="I36" s="18"/>
    </row>
    <row r="37" spans="1:9" ht="60" customHeight="1">
      <c r="A37" s="10"/>
      <c r="B37" s="11"/>
      <c r="C37" s="11"/>
      <c r="D37" s="10"/>
      <c r="E37" s="10"/>
      <c r="F37" s="10"/>
      <c r="G37" s="18"/>
      <c r="H37" s="18"/>
      <c r="I37" s="18"/>
    </row>
    <row r="38" spans="1:9" ht="60" customHeight="1">
      <c r="A38" s="10"/>
      <c r="B38" s="11"/>
      <c r="C38" s="11"/>
      <c r="D38" s="10"/>
      <c r="E38" s="10"/>
      <c r="F38" s="10"/>
      <c r="G38" s="18"/>
      <c r="H38" s="18"/>
      <c r="I38" s="18"/>
    </row>
    <row r="39" spans="1:9" ht="60" customHeight="1">
      <c r="A39" s="10"/>
      <c r="B39" s="11"/>
      <c r="C39" s="11"/>
      <c r="D39" s="10"/>
      <c r="E39" s="10"/>
      <c r="F39" s="10"/>
      <c r="G39" s="18"/>
      <c r="H39" s="18"/>
      <c r="I39" s="18"/>
    </row>
    <row r="40" spans="1:9" ht="60" customHeight="1">
      <c r="A40" s="10"/>
      <c r="B40" s="11"/>
      <c r="C40" s="11"/>
      <c r="D40" s="10"/>
      <c r="E40" s="10"/>
      <c r="F40" s="10"/>
      <c r="G40" s="18"/>
      <c r="H40" s="18"/>
      <c r="I40" s="18"/>
    </row>
    <row r="41" spans="1:9" ht="60" customHeight="1">
      <c r="A41" s="10"/>
      <c r="B41" s="11"/>
      <c r="C41" s="11"/>
      <c r="D41" s="10"/>
      <c r="E41" s="10"/>
      <c r="F41" s="10"/>
      <c r="G41" s="18"/>
      <c r="H41" s="18"/>
      <c r="I41" s="18"/>
    </row>
    <row r="42" spans="1:9" ht="60" customHeight="1">
      <c r="A42" s="10"/>
      <c r="B42" s="11"/>
      <c r="C42" s="11"/>
      <c r="D42" s="10"/>
      <c r="E42" s="10"/>
      <c r="F42" s="10"/>
      <c r="G42" s="18"/>
      <c r="H42" s="18"/>
      <c r="I42" s="18"/>
    </row>
    <row r="43" spans="1:9" ht="60" customHeight="1">
      <c r="A43" s="10"/>
      <c r="B43" s="11"/>
      <c r="C43" s="11"/>
      <c r="D43" s="10"/>
      <c r="E43" s="10"/>
      <c r="F43" s="10"/>
      <c r="G43" s="18"/>
      <c r="H43" s="18"/>
      <c r="I43" s="18"/>
    </row>
    <row r="44" spans="1:9" ht="60" customHeight="1">
      <c r="A44" s="10"/>
      <c r="B44" s="11"/>
      <c r="C44" s="11"/>
      <c r="D44" s="10"/>
      <c r="E44" s="10"/>
      <c r="F44" s="10"/>
      <c r="G44" s="18"/>
      <c r="H44" s="18"/>
      <c r="I44" s="18"/>
    </row>
    <row r="45" spans="1:9" ht="60" customHeight="1">
      <c r="A45" s="10"/>
      <c r="B45" s="11"/>
      <c r="C45" s="11"/>
      <c r="D45" s="10"/>
      <c r="E45" s="10"/>
      <c r="F45" s="10"/>
      <c r="G45" s="18"/>
      <c r="H45" s="18"/>
      <c r="I45" s="18"/>
    </row>
    <row r="46" spans="1:9" ht="60" customHeight="1">
      <c r="A46" s="10"/>
      <c r="B46" s="11"/>
      <c r="C46" s="11"/>
      <c r="D46" s="10"/>
      <c r="E46" s="10"/>
      <c r="F46" s="10"/>
      <c r="G46" s="18"/>
      <c r="H46" s="18"/>
      <c r="I46" s="18"/>
    </row>
    <row r="47" spans="1:9" ht="60" customHeight="1">
      <c r="A47" s="10"/>
      <c r="B47" s="11"/>
      <c r="C47" s="11"/>
      <c r="D47" s="10"/>
      <c r="E47" s="10"/>
      <c r="F47" s="10"/>
      <c r="G47" s="18"/>
      <c r="H47" s="18"/>
      <c r="I47" s="18"/>
    </row>
    <row r="48" spans="1:9" ht="60" customHeight="1">
      <c r="A48" s="10"/>
      <c r="B48" s="11"/>
      <c r="C48" s="11"/>
      <c r="D48" s="10"/>
      <c r="E48" s="10"/>
      <c r="F48" s="10"/>
      <c r="G48" s="18"/>
      <c r="H48" s="18"/>
      <c r="I48" s="18"/>
    </row>
    <row r="49" spans="1:9" ht="60" customHeight="1">
      <c r="A49" s="10"/>
      <c r="B49" s="11"/>
      <c r="C49" s="11"/>
      <c r="D49" s="10"/>
      <c r="E49" s="10"/>
      <c r="F49" s="10"/>
      <c r="G49" s="18"/>
      <c r="H49" s="18"/>
      <c r="I49" s="18"/>
    </row>
    <row r="50" spans="1:9" ht="60" customHeight="1">
      <c r="A50" s="10"/>
      <c r="B50" s="11"/>
      <c r="C50" s="11"/>
      <c r="D50" s="10"/>
      <c r="E50" s="10"/>
      <c r="F50" s="10"/>
      <c r="G50" s="18"/>
      <c r="H50" s="18"/>
      <c r="I50" s="18"/>
    </row>
    <row r="51" spans="1:9" ht="60" customHeight="1">
      <c r="A51" s="10"/>
      <c r="B51" s="11"/>
      <c r="C51" s="11"/>
      <c r="D51" s="10"/>
      <c r="E51" s="10"/>
      <c r="F51" s="10"/>
      <c r="G51" s="18"/>
      <c r="H51" s="18"/>
      <c r="I51" s="18"/>
    </row>
    <row r="52" spans="1:9" ht="60" customHeight="1">
      <c r="A52" s="10"/>
      <c r="B52" s="11"/>
      <c r="C52" s="11"/>
      <c r="D52" s="10"/>
      <c r="E52" s="10"/>
      <c r="F52" s="10"/>
      <c r="G52" s="18"/>
      <c r="H52" s="18"/>
      <c r="I52" s="18"/>
    </row>
    <row r="53" spans="1:9" ht="60" customHeight="1">
      <c r="A53" s="10"/>
      <c r="B53" s="11"/>
      <c r="C53" s="11"/>
      <c r="D53" s="10"/>
      <c r="E53" s="10"/>
      <c r="F53" s="10"/>
      <c r="G53" s="18"/>
      <c r="H53" s="18"/>
      <c r="I53" s="18"/>
    </row>
    <row r="54" spans="1:9" ht="60" customHeight="1">
      <c r="A54" s="10"/>
      <c r="B54" s="11"/>
      <c r="C54" s="11"/>
      <c r="D54" s="10"/>
      <c r="E54" s="10"/>
      <c r="F54" s="10"/>
      <c r="G54" s="18"/>
      <c r="H54" s="18"/>
      <c r="I54" s="18"/>
    </row>
    <row r="55" spans="1:9" ht="60" customHeight="1">
      <c r="A55" s="10"/>
      <c r="B55" s="11"/>
      <c r="C55" s="11"/>
      <c r="D55" s="10"/>
      <c r="E55" s="10"/>
      <c r="F55" s="10"/>
      <c r="G55" s="18"/>
      <c r="H55" s="18"/>
      <c r="I55" s="18"/>
    </row>
    <row r="56" spans="1:9" ht="60" customHeight="1">
      <c r="A56" s="10"/>
      <c r="B56" s="11"/>
      <c r="C56" s="11"/>
      <c r="D56" s="10"/>
      <c r="E56" s="10"/>
      <c r="F56" s="10"/>
      <c r="G56" s="18"/>
      <c r="H56" s="18"/>
      <c r="I56" s="18"/>
    </row>
    <row r="57" spans="1:9" ht="60" customHeight="1">
      <c r="A57" s="10"/>
      <c r="B57" s="11"/>
      <c r="C57" s="11"/>
      <c r="D57" s="10"/>
      <c r="E57" s="10"/>
      <c r="F57" s="10"/>
      <c r="G57" s="18"/>
      <c r="H57" s="18"/>
      <c r="I57" s="18"/>
    </row>
    <row r="58" spans="1:9" ht="60" customHeight="1">
      <c r="A58" s="10"/>
      <c r="B58" s="11"/>
      <c r="C58" s="11"/>
      <c r="D58" s="10"/>
      <c r="E58" s="10"/>
      <c r="F58" s="10"/>
      <c r="G58" s="18"/>
      <c r="H58" s="18"/>
      <c r="I58" s="18"/>
    </row>
    <row r="59" spans="1:9" ht="60" customHeight="1">
      <c r="A59" s="10"/>
      <c r="B59" s="11"/>
      <c r="C59" s="11"/>
      <c r="D59" s="10"/>
      <c r="E59" s="10"/>
      <c r="F59" s="10"/>
      <c r="G59" s="18"/>
      <c r="H59" s="18"/>
      <c r="I59" s="18"/>
    </row>
    <row r="60" spans="1:9" ht="60" customHeight="1">
      <c r="A60" s="10"/>
      <c r="B60" s="11"/>
      <c r="C60" s="11"/>
      <c r="D60" s="10"/>
      <c r="E60" s="10"/>
      <c r="F60" s="10"/>
      <c r="G60" s="18"/>
      <c r="H60" s="18"/>
      <c r="I60" s="18"/>
    </row>
    <row r="61" spans="1:9" ht="60" customHeight="1">
      <c r="A61" s="10"/>
      <c r="B61" s="11"/>
      <c r="C61" s="11"/>
      <c r="D61" s="10"/>
      <c r="E61" s="10"/>
      <c r="F61" s="10"/>
      <c r="G61" s="18"/>
      <c r="H61" s="18"/>
      <c r="I61" s="18"/>
    </row>
    <row r="62" spans="1:9" ht="60" customHeight="1">
      <c r="A62" s="10"/>
      <c r="B62" s="11"/>
      <c r="C62" s="11"/>
      <c r="D62" s="10"/>
      <c r="E62" s="10"/>
      <c r="F62" s="10"/>
      <c r="G62" s="18"/>
      <c r="H62" s="18"/>
      <c r="I62" s="18"/>
    </row>
    <row r="63" spans="1:9" ht="60" customHeight="1">
      <c r="A63" s="10"/>
      <c r="B63" s="11"/>
      <c r="C63" s="11"/>
      <c r="D63" s="10"/>
      <c r="E63" s="10"/>
      <c r="F63" s="10"/>
      <c r="G63" s="18"/>
      <c r="H63" s="18"/>
      <c r="I63" s="18"/>
    </row>
    <row r="64" spans="1:9" ht="60" customHeight="1">
      <c r="A64" s="10"/>
      <c r="B64" s="11"/>
      <c r="C64" s="11"/>
      <c r="D64" s="10"/>
      <c r="E64" s="10"/>
      <c r="F64" s="10"/>
      <c r="G64" s="18"/>
      <c r="H64" s="18"/>
      <c r="I64" s="18"/>
    </row>
    <row r="65" spans="1:9" ht="60" customHeight="1">
      <c r="A65" s="10"/>
      <c r="B65" s="11"/>
      <c r="C65" s="11"/>
      <c r="D65" s="10"/>
      <c r="E65" s="10"/>
      <c r="F65" s="10"/>
      <c r="G65" s="18"/>
      <c r="H65" s="18"/>
      <c r="I65" s="18"/>
    </row>
    <row r="66" spans="1:9" ht="60" customHeight="1">
      <c r="A66" s="10"/>
      <c r="B66" s="11"/>
      <c r="C66" s="11"/>
      <c r="D66" s="10"/>
      <c r="E66" s="10"/>
      <c r="F66" s="10"/>
      <c r="G66" s="18"/>
      <c r="H66" s="18"/>
      <c r="I66" s="18"/>
    </row>
    <row r="67" spans="1:9" ht="60" customHeight="1">
      <c r="A67" s="10"/>
      <c r="B67" s="11"/>
      <c r="C67" s="11"/>
      <c r="D67" s="10"/>
      <c r="E67" s="10"/>
      <c r="F67" s="10"/>
      <c r="G67" s="18"/>
      <c r="H67" s="18"/>
      <c r="I67" s="18"/>
    </row>
    <row r="68" spans="1:9" ht="60" customHeight="1">
      <c r="A68" s="10"/>
      <c r="B68" s="11"/>
      <c r="C68" s="11"/>
      <c r="D68" s="10"/>
      <c r="E68" s="10"/>
      <c r="F68" s="10"/>
      <c r="G68" s="18"/>
      <c r="H68" s="18"/>
      <c r="I68" s="18"/>
    </row>
    <row r="69" spans="1:9" ht="60" customHeight="1">
      <c r="A69" s="10"/>
      <c r="B69" s="11"/>
      <c r="C69" s="11"/>
      <c r="D69" s="10"/>
      <c r="E69" s="10"/>
      <c r="F69" s="10"/>
      <c r="G69" s="18"/>
      <c r="H69" s="18"/>
      <c r="I69" s="18"/>
    </row>
    <row r="70" spans="1:9" ht="60" customHeight="1">
      <c r="A70" s="10"/>
      <c r="B70" s="11"/>
      <c r="C70" s="11"/>
      <c r="D70" s="10"/>
      <c r="E70" s="10"/>
      <c r="F70" s="10"/>
      <c r="G70" s="18"/>
      <c r="H70" s="18"/>
      <c r="I70" s="18"/>
    </row>
    <row r="71" spans="1:9" ht="60" customHeight="1">
      <c r="A71" s="10"/>
      <c r="B71" s="11"/>
      <c r="C71" s="11"/>
      <c r="D71" s="10"/>
      <c r="E71" s="10"/>
      <c r="F71" s="10"/>
      <c r="G71" s="18"/>
      <c r="H71" s="18"/>
      <c r="I71" s="18"/>
    </row>
    <row r="72" spans="1:9" ht="60" customHeight="1">
      <c r="A72" s="10"/>
      <c r="B72" s="11"/>
      <c r="C72" s="11"/>
      <c r="D72" s="10"/>
      <c r="E72" s="10"/>
      <c r="F72" s="10"/>
      <c r="G72" s="18"/>
      <c r="H72" s="18"/>
      <c r="I72" s="18"/>
    </row>
    <row r="73" spans="1:9" ht="60" customHeight="1">
      <c r="A73" s="10"/>
      <c r="B73" s="11"/>
      <c r="C73" s="11"/>
      <c r="D73" s="10"/>
      <c r="E73" s="10"/>
      <c r="F73" s="10"/>
      <c r="G73" s="18"/>
      <c r="H73" s="18"/>
      <c r="I73" s="18"/>
    </row>
    <row r="74" spans="1:9" ht="60" customHeight="1">
      <c r="A74" s="10"/>
      <c r="B74" s="11"/>
      <c r="C74" s="11"/>
      <c r="D74" s="10"/>
      <c r="E74" s="10"/>
      <c r="F74" s="10"/>
      <c r="G74" s="18"/>
      <c r="H74" s="18"/>
      <c r="I74" s="18"/>
    </row>
    <row r="75" spans="1:9" ht="60" customHeight="1">
      <c r="A75" s="10"/>
      <c r="B75" s="11"/>
      <c r="C75" s="11"/>
      <c r="D75" s="10"/>
      <c r="E75" s="10"/>
      <c r="F75" s="10"/>
      <c r="G75" s="18"/>
      <c r="H75" s="18"/>
      <c r="I75" s="18"/>
    </row>
    <row r="76" spans="1:9" ht="60" customHeight="1">
      <c r="A76" s="10"/>
      <c r="B76" s="11"/>
      <c r="C76" s="11"/>
      <c r="D76" s="10"/>
      <c r="E76" s="10"/>
      <c r="F76" s="10"/>
      <c r="G76" s="18"/>
      <c r="H76" s="18"/>
      <c r="I76" s="18"/>
    </row>
    <row r="77" spans="1:9" ht="60" customHeight="1">
      <c r="A77" s="10"/>
      <c r="B77" s="11"/>
      <c r="C77" s="11"/>
      <c r="D77" s="10"/>
      <c r="E77" s="10"/>
      <c r="F77" s="10"/>
      <c r="G77" s="18"/>
      <c r="H77" s="18"/>
      <c r="I77" s="18"/>
    </row>
    <row r="78" spans="1:9" ht="60" customHeight="1">
      <c r="A78" s="10"/>
      <c r="B78" s="11"/>
      <c r="C78" s="11"/>
      <c r="D78" s="10"/>
      <c r="E78" s="10"/>
      <c r="F78" s="10"/>
      <c r="G78" s="18"/>
      <c r="H78" s="18"/>
      <c r="I78" s="18"/>
    </row>
    <row r="79" spans="1:9" ht="60" customHeight="1">
      <c r="A79" s="10"/>
      <c r="B79" s="11"/>
      <c r="C79" s="11"/>
      <c r="D79" s="10"/>
      <c r="E79" s="10"/>
      <c r="F79" s="10"/>
      <c r="G79" s="18"/>
      <c r="H79" s="18"/>
      <c r="I79" s="18"/>
    </row>
    <row r="80" spans="1:9" ht="60" customHeight="1">
      <c r="A80" s="10"/>
      <c r="B80" s="11"/>
      <c r="C80" s="11"/>
      <c r="D80" s="10"/>
      <c r="E80" s="10"/>
      <c r="F80" s="10"/>
      <c r="G80" s="18"/>
      <c r="H80" s="18"/>
      <c r="I80" s="18"/>
    </row>
    <row r="81" spans="1:9" ht="60" customHeight="1">
      <c r="A81" s="10"/>
      <c r="B81" s="11"/>
      <c r="C81" s="11"/>
      <c r="D81" s="10"/>
      <c r="E81" s="10"/>
      <c r="F81" s="10"/>
      <c r="G81" s="18"/>
      <c r="H81" s="18"/>
      <c r="I81" s="18"/>
    </row>
    <row r="82" spans="1:9" ht="60" customHeight="1">
      <c r="A82" s="10"/>
      <c r="B82" s="11"/>
      <c r="C82" s="11"/>
      <c r="D82" s="10"/>
      <c r="E82" s="10"/>
      <c r="F82" s="10"/>
      <c r="G82" s="18"/>
      <c r="H82" s="18"/>
      <c r="I82" s="18"/>
    </row>
    <row r="83" spans="1:9" ht="60" customHeight="1">
      <c r="A83" s="10"/>
      <c r="B83" s="11"/>
      <c r="C83" s="11"/>
      <c r="D83" s="10"/>
      <c r="E83" s="10"/>
      <c r="F83" s="10"/>
      <c r="G83" s="18"/>
      <c r="H83" s="18"/>
      <c r="I83" s="18"/>
    </row>
    <row r="84" spans="1:9" ht="60" customHeight="1">
      <c r="A84" s="10"/>
      <c r="B84" s="11"/>
      <c r="C84" s="11"/>
      <c r="D84" s="10"/>
      <c r="E84" s="10"/>
      <c r="F84" s="10"/>
      <c r="G84" s="18"/>
      <c r="H84" s="18"/>
      <c r="I84" s="18"/>
    </row>
    <row r="85" spans="1:9" ht="60" customHeight="1">
      <c r="A85" s="10"/>
      <c r="B85" s="11"/>
      <c r="C85" s="11"/>
      <c r="D85" s="10"/>
      <c r="E85" s="10"/>
      <c r="F85" s="10"/>
      <c r="G85" s="18"/>
      <c r="H85" s="18"/>
      <c r="I85" s="18"/>
    </row>
    <row r="86" spans="1:9" ht="60" customHeight="1">
      <c r="A86" s="10"/>
      <c r="B86" s="11"/>
      <c r="C86" s="11"/>
      <c r="D86" s="10"/>
      <c r="E86" s="10"/>
      <c r="F86" s="10"/>
      <c r="G86" s="18"/>
      <c r="H86" s="18"/>
      <c r="I86" s="18"/>
    </row>
    <row r="87" spans="1:9" ht="60" customHeight="1">
      <c r="A87" s="10"/>
      <c r="B87" s="11"/>
      <c r="C87" s="11"/>
      <c r="D87" s="10"/>
      <c r="E87" s="10"/>
      <c r="F87" s="10"/>
      <c r="G87" s="18"/>
      <c r="H87" s="18"/>
      <c r="I87" s="18"/>
    </row>
    <row r="88" spans="1:9" ht="60" customHeight="1">
      <c r="A88" s="10"/>
      <c r="B88" s="11"/>
      <c r="C88" s="11"/>
      <c r="D88" s="10"/>
      <c r="E88" s="10"/>
      <c r="F88" s="10"/>
      <c r="G88" s="18"/>
      <c r="H88" s="18"/>
      <c r="I88" s="18"/>
    </row>
    <row r="89" spans="1:9" ht="60" customHeight="1">
      <c r="A89" s="10"/>
      <c r="B89" s="11"/>
      <c r="C89" s="11"/>
      <c r="D89" s="10"/>
      <c r="E89" s="10"/>
      <c r="F89" s="10"/>
      <c r="G89" s="18"/>
      <c r="H89" s="18"/>
      <c r="I89" s="18"/>
    </row>
    <row r="90" spans="1:9" ht="60" customHeight="1">
      <c r="A90" s="10"/>
      <c r="B90" s="11"/>
      <c r="C90" s="11"/>
      <c r="D90" s="10"/>
      <c r="E90" s="10"/>
      <c r="F90" s="10"/>
      <c r="G90" s="18"/>
      <c r="H90" s="18"/>
      <c r="I90" s="18"/>
    </row>
    <row r="91" spans="1:9" ht="60" customHeight="1">
      <c r="A91" s="10"/>
      <c r="B91" s="11"/>
      <c r="C91" s="11"/>
      <c r="D91" s="10"/>
      <c r="E91" s="10"/>
      <c r="F91" s="10"/>
      <c r="G91" s="18"/>
      <c r="H91" s="18"/>
      <c r="I91" s="18"/>
    </row>
    <row r="92" spans="1:9" ht="60" customHeight="1">
      <c r="A92" s="10"/>
      <c r="B92" s="11"/>
      <c r="C92" s="11"/>
      <c r="D92" s="10"/>
      <c r="E92" s="10"/>
      <c r="F92" s="10"/>
      <c r="G92" s="18"/>
      <c r="H92" s="18"/>
      <c r="I92" s="18"/>
    </row>
    <row r="93" spans="1:9" ht="60" customHeight="1">
      <c r="A93" s="10"/>
      <c r="B93" s="11"/>
      <c r="C93" s="11"/>
      <c r="D93" s="10"/>
      <c r="E93" s="10"/>
      <c r="F93" s="10"/>
      <c r="G93" s="18"/>
      <c r="H93" s="18"/>
      <c r="I93" s="18"/>
    </row>
    <row r="94" spans="1:9" ht="60" customHeight="1">
      <c r="A94" s="10"/>
      <c r="B94" s="11"/>
      <c r="C94" s="11"/>
      <c r="D94" s="10"/>
      <c r="E94" s="10"/>
      <c r="F94" s="10"/>
      <c r="G94" s="18"/>
      <c r="H94" s="18"/>
      <c r="I94" s="18"/>
    </row>
    <row r="95" spans="1:9" ht="60" customHeight="1">
      <c r="A95" s="10"/>
      <c r="B95" s="11"/>
      <c r="C95" s="11"/>
      <c r="D95" s="10"/>
      <c r="E95" s="10"/>
      <c r="F95" s="10"/>
      <c r="G95" s="18"/>
      <c r="H95" s="18"/>
      <c r="I95" s="18"/>
    </row>
    <row r="96" spans="1:9" ht="60" customHeight="1">
      <c r="A96" s="10"/>
      <c r="B96" s="11"/>
      <c r="C96" s="11"/>
      <c r="D96" s="10"/>
      <c r="E96" s="10"/>
      <c r="F96" s="10"/>
      <c r="G96" s="18"/>
      <c r="H96" s="18"/>
      <c r="I96" s="18"/>
    </row>
    <row r="97" spans="1:9" ht="60" customHeight="1">
      <c r="A97" s="10"/>
      <c r="B97" s="11"/>
      <c r="C97" s="11"/>
      <c r="D97" s="10"/>
      <c r="E97" s="10"/>
      <c r="F97" s="10"/>
      <c r="G97" s="18"/>
      <c r="H97" s="18"/>
      <c r="I97" s="18"/>
    </row>
    <row r="98" spans="1:9" ht="60" customHeight="1">
      <c r="A98" s="10"/>
      <c r="B98" s="11"/>
      <c r="C98" s="11"/>
      <c r="D98" s="10"/>
      <c r="E98" s="10"/>
      <c r="F98" s="10"/>
      <c r="G98" s="18"/>
      <c r="H98" s="18"/>
      <c r="I98" s="18"/>
    </row>
    <row r="99" spans="1:9" ht="60" customHeight="1">
      <c r="A99" s="10"/>
      <c r="B99" s="11"/>
      <c r="C99" s="11"/>
      <c r="D99" s="10"/>
      <c r="E99" s="10"/>
      <c r="F99" s="10"/>
      <c r="G99" s="18"/>
      <c r="H99" s="18"/>
      <c r="I99" s="18"/>
    </row>
    <row r="100" spans="1:9" ht="60" customHeight="1">
      <c r="A100" s="10"/>
      <c r="B100" s="11"/>
      <c r="C100" s="11"/>
      <c r="D100" s="10"/>
      <c r="E100" s="10"/>
      <c r="F100" s="10"/>
      <c r="G100" s="18"/>
      <c r="H100" s="18"/>
      <c r="I100" s="18"/>
    </row>
    <row r="101" spans="1:9" ht="60" customHeight="1">
      <c r="A101" s="10"/>
      <c r="B101" s="11"/>
      <c r="C101" s="11"/>
      <c r="D101" s="10"/>
      <c r="E101" s="10"/>
      <c r="F101" s="10"/>
      <c r="G101" s="18"/>
      <c r="H101" s="18"/>
      <c r="I101" s="18"/>
    </row>
    <row r="102" spans="1:9" ht="60" customHeight="1">
      <c r="A102" s="10"/>
      <c r="B102" s="11"/>
      <c r="C102" s="11"/>
      <c r="D102" s="10"/>
      <c r="E102" s="10"/>
      <c r="F102" s="10"/>
      <c r="G102" s="18"/>
      <c r="H102" s="18"/>
      <c r="I102" s="18"/>
    </row>
    <row r="103" spans="1:9" ht="60" customHeight="1">
      <c r="A103" s="10"/>
      <c r="B103" s="11"/>
      <c r="C103" s="11"/>
      <c r="D103" s="10"/>
      <c r="E103" s="10"/>
      <c r="F103" s="10"/>
      <c r="G103" s="18"/>
      <c r="H103" s="18"/>
      <c r="I103" s="18"/>
    </row>
    <row r="104" spans="1:9" ht="60" customHeight="1">
      <c r="A104" s="10"/>
      <c r="B104" s="11"/>
      <c r="C104" s="11"/>
      <c r="D104" s="10"/>
      <c r="E104" s="10"/>
      <c r="F104" s="10"/>
      <c r="G104" s="18"/>
      <c r="H104" s="18"/>
      <c r="I104" s="18"/>
    </row>
    <row r="105" spans="1:9" ht="60" customHeight="1">
      <c r="A105" s="10"/>
      <c r="B105" s="11"/>
      <c r="C105" s="11"/>
      <c r="D105" s="10"/>
      <c r="E105" s="10"/>
      <c r="F105" s="10"/>
      <c r="G105" s="18"/>
      <c r="H105" s="18"/>
      <c r="I105" s="18"/>
    </row>
    <row r="106" spans="1:9" ht="60" customHeight="1">
      <c r="A106" s="10"/>
      <c r="B106" s="11"/>
      <c r="C106" s="11"/>
      <c r="D106" s="10"/>
      <c r="E106" s="10"/>
      <c r="F106" s="10"/>
      <c r="G106" s="18"/>
      <c r="H106" s="18"/>
      <c r="I106" s="18"/>
    </row>
    <row r="107" spans="1:9" ht="60" customHeight="1">
      <c r="A107" s="10"/>
      <c r="B107" s="11"/>
      <c r="C107" s="11"/>
      <c r="D107" s="10"/>
      <c r="E107" s="10"/>
      <c r="F107" s="10"/>
      <c r="G107" s="18"/>
      <c r="H107" s="18"/>
      <c r="I107" s="18"/>
    </row>
    <row r="108" spans="1:9" ht="60" customHeight="1">
      <c r="A108" s="10"/>
      <c r="B108" s="11"/>
      <c r="C108" s="11"/>
      <c r="D108" s="10"/>
      <c r="E108" s="10"/>
      <c r="F108" s="10"/>
      <c r="G108" s="18"/>
      <c r="H108" s="18"/>
      <c r="I108" s="18"/>
    </row>
    <row r="109" spans="1:9" ht="60" customHeight="1">
      <c r="A109" s="10"/>
      <c r="B109" s="11"/>
      <c r="C109" s="11"/>
      <c r="D109" s="10"/>
      <c r="E109" s="10"/>
      <c r="F109" s="10"/>
      <c r="G109" s="18"/>
      <c r="H109" s="18"/>
      <c r="I109" s="18"/>
    </row>
    <row r="110" spans="1:9" ht="60" customHeight="1">
      <c r="A110" s="10"/>
      <c r="B110" s="11"/>
      <c r="C110" s="11"/>
      <c r="D110" s="10"/>
      <c r="E110" s="10"/>
      <c r="F110" s="10"/>
      <c r="G110" s="18"/>
      <c r="H110" s="18"/>
      <c r="I110" s="18"/>
    </row>
    <row r="111" spans="1:9" ht="60" customHeight="1">
      <c r="A111" s="10"/>
      <c r="B111" s="11"/>
      <c r="C111" s="11"/>
      <c r="D111" s="10"/>
      <c r="E111" s="10"/>
      <c r="F111" s="10"/>
      <c r="G111" s="18"/>
      <c r="H111" s="18"/>
      <c r="I111" s="18"/>
    </row>
    <row r="112" spans="1:9" ht="60" customHeight="1">
      <c r="A112" s="10"/>
      <c r="B112" s="11"/>
      <c r="C112" s="11"/>
      <c r="D112" s="10"/>
      <c r="E112" s="10"/>
      <c r="F112" s="10"/>
      <c r="G112" s="18"/>
      <c r="H112" s="18"/>
      <c r="I112" s="18"/>
    </row>
    <row r="113" spans="1:9" ht="60" customHeight="1">
      <c r="A113" s="10"/>
      <c r="B113" s="11"/>
      <c r="C113" s="11"/>
      <c r="D113" s="10"/>
      <c r="E113" s="10"/>
      <c r="F113" s="10"/>
      <c r="G113" s="18"/>
      <c r="H113" s="18"/>
      <c r="I113" s="18"/>
    </row>
    <row r="114" spans="1:9" ht="60" customHeight="1">
      <c r="A114" s="10"/>
      <c r="B114" s="11"/>
      <c r="C114" s="11"/>
      <c r="D114" s="10"/>
      <c r="E114" s="10"/>
      <c r="F114" s="10"/>
      <c r="G114" s="18"/>
      <c r="H114" s="18"/>
      <c r="I114" s="18"/>
    </row>
    <row r="115" spans="1:9" ht="60" customHeight="1">
      <c r="A115" s="10"/>
      <c r="B115" s="11"/>
      <c r="C115" s="11"/>
      <c r="D115" s="10"/>
      <c r="E115" s="10"/>
      <c r="F115" s="10"/>
      <c r="G115" s="18"/>
      <c r="H115" s="18"/>
      <c r="I115" s="18"/>
    </row>
    <row r="116" spans="1:9" ht="60" customHeight="1">
      <c r="A116" s="10"/>
      <c r="B116" s="11"/>
      <c r="C116" s="11"/>
      <c r="D116" s="10"/>
      <c r="E116" s="10"/>
      <c r="F116" s="10"/>
      <c r="G116" s="18"/>
      <c r="H116" s="18"/>
      <c r="I116" s="18"/>
    </row>
    <row r="117" spans="1:9" ht="60" customHeight="1">
      <c r="A117" s="10"/>
      <c r="B117" s="11"/>
      <c r="C117" s="11"/>
      <c r="D117" s="10"/>
      <c r="E117" s="10"/>
      <c r="F117" s="10"/>
      <c r="G117" s="18"/>
      <c r="H117" s="18"/>
      <c r="I117" s="18"/>
    </row>
    <row r="118" spans="1:9" ht="60" customHeight="1">
      <c r="A118" s="10"/>
      <c r="B118" s="11"/>
      <c r="C118" s="11"/>
      <c r="D118" s="10"/>
      <c r="E118" s="10"/>
      <c r="F118" s="10"/>
      <c r="G118" s="18"/>
      <c r="H118" s="18"/>
      <c r="I118" s="18"/>
    </row>
    <row r="119" spans="1:9" ht="60" customHeight="1">
      <c r="A119" s="10"/>
      <c r="B119" s="11"/>
      <c r="C119" s="11"/>
      <c r="D119" s="10"/>
      <c r="E119" s="10"/>
      <c r="F119" s="10"/>
      <c r="G119" s="18"/>
      <c r="H119" s="18"/>
      <c r="I119" s="18"/>
    </row>
    <row r="120" spans="1:9" ht="60" customHeight="1">
      <c r="A120" s="10"/>
      <c r="B120" s="11"/>
      <c r="C120" s="11"/>
      <c r="D120" s="10"/>
      <c r="E120" s="10"/>
      <c r="F120" s="10"/>
      <c r="G120" s="18"/>
      <c r="H120" s="18"/>
      <c r="I120" s="18"/>
    </row>
    <row r="121" spans="1:9" ht="60" customHeight="1">
      <c r="A121" s="10"/>
      <c r="B121" s="11"/>
      <c r="C121" s="11"/>
      <c r="D121" s="10"/>
      <c r="E121" s="10"/>
      <c r="F121" s="10"/>
      <c r="G121" s="18"/>
      <c r="H121" s="18"/>
      <c r="I121" s="18"/>
    </row>
    <row r="122" spans="1:9" ht="60" customHeight="1">
      <c r="A122" s="10"/>
      <c r="B122" s="11"/>
      <c r="C122" s="11"/>
      <c r="D122" s="10"/>
      <c r="E122" s="10"/>
      <c r="F122" s="10"/>
      <c r="G122" s="18"/>
      <c r="H122" s="18"/>
      <c r="I122" s="18"/>
    </row>
    <row r="123" spans="1:9" ht="60" customHeight="1">
      <c r="A123" s="10"/>
      <c r="B123" s="11"/>
      <c r="C123" s="11"/>
      <c r="D123" s="10"/>
      <c r="E123" s="10"/>
      <c r="F123" s="10"/>
      <c r="G123" s="18"/>
      <c r="H123" s="18"/>
      <c r="I123" s="18"/>
    </row>
    <row r="124" spans="1:9" ht="60" customHeight="1">
      <c r="A124" s="10"/>
      <c r="B124" s="11"/>
      <c r="C124" s="11"/>
      <c r="D124" s="10"/>
      <c r="E124" s="10"/>
      <c r="F124" s="10"/>
      <c r="G124" s="18"/>
      <c r="H124" s="18"/>
      <c r="I124" s="18"/>
    </row>
  </sheetData>
  <sheetProtection password="E16C" sheet="1" objects="1" scenarios="1"/>
  <mergeCells count="20">
    <mergeCell ref="A17:I17"/>
    <mergeCell ref="A19:I19"/>
    <mergeCell ref="A13:B13"/>
    <mergeCell ref="F23:F24"/>
    <mergeCell ref="A1:I1"/>
    <mergeCell ref="C23:C24"/>
    <mergeCell ref="A23:A24"/>
    <mergeCell ref="B23:B24"/>
    <mergeCell ref="D23:D24"/>
    <mergeCell ref="E23:E24"/>
    <mergeCell ref="A5:B5"/>
    <mergeCell ref="C5:D5"/>
    <mergeCell ref="C7:I7"/>
    <mergeCell ref="C11:I11"/>
    <mergeCell ref="C13:I13"/>
    <mergeCell ref="C15:I15"/>
    <mergeCell ref="A15:B15"/>
    <mergeCell ref="A7:B7"/>
    <mergeCell ref="A9:B9"/>
    <mergeCell ref="A11:B11"/>
  </mergeCells>
  <dataValidations count="5"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25:B124 C9:D9">
      <formula1>AND(OR(LEN(B25)=10,LEN(B25)=12),ISNUMBER(VALUE(B25)))</formula1>
    </dataValidation>
    <dataValidation type="list" allowBlank="1" showInputMessage="1" showErrorMessage="1" sqref="G24:I24">
      <formula1>Years</formula1>
    </dataValidation>
    <dataValidation type="decimal" operator="greaterThan" allowBlank="1" showInputMessage="1" showErrorMessage="1" sqref="G25:I124">
      <formula1>0</formula1>
    </dataValidation>
    <dataValidation type="list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C25:C124">
      <formula1>RFSubjects</formula1>
    </dataValidation>
    <dataValidation type="list" allowBlank="1" showInputMessage="1" showErrorMessage="1" sqref="C5:D5">
      <formula1>RFSubjects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showGridLines="0" workbookViewId="0" topLeftCell="A1">
      <selection activeCell="A1" sqref="A1:I1"/>
    </sheetView>
  </sheetViews>
  <sheetFormatPr defaultColWidth="9.00390625" defaultRowHeight="12.75"/>
  <cols>
    <col min="1" max="1" width="15.75390625" style="1" customWidth="1"/>
    <col min="2" max="2" width="11.75390625" style="1" customWidth="1"/>
    <col min="3" max="3" width="16.75390625" style="1" customWidth="1"/>
    <col min="4" max="9" width="14.75390625" style="1" customWidth="1"/>
    <col min="10" max="10" width="9.125" style="1" hidden="1" customWidth="1"/>
    <col min="11" max="16384" width="9.125" style="1" customWidth="1"/>
  </cols>
  <sheetData>
    <row r="1" spans="1:9" s="28" customFormat="1" ht="19.5" customHeight="1">
      <c r="A1" s="26" t="s">
        <v>2546</v>
      </c>
      <c r="B1" s="27"/>
      <c r="C1" s="27"/>
      <c r="D1" s="27"/>
      <c r="E1" s="27"/>
      <c r="F1" s="27"/>
      <c r="G1" s="27"/>
      <c r="H1" s="27"/>
      <c r="I1" s="27"/>
    </row>
    <row r="2" spans="8:9" ht="12.75">
      <c r="H2" s="6" t="s">
        <v>2396</v>
      </c>
      <c r="I2" s="7">
        <f>LEN(CONCATENATE(LEFT(C5),LEFT(C7),LEFT(C9),LEFT(C11),LEFT(C13),LEFT(C15),LEFT(G24),LEFT(H24),LEFT(I24)))+COUNTIF(A25:I124,"*")-COUNTIF(A25:I124,"")</f>
        <v>6</v>
      </c>
    </row>
    <row r="3" spans="1:6" s="25" customFormat="1" ht="15">
      <c r="A3" s="29" t="s">
        <v>2547</v>
      </c>
      <c r="B3" s="30"/>
      <c r="C3" s="30"/>
      <c r="D3" s="30"/>
      <c r="E3" s="30"/>
      <c r="F3" s="30"/>
    </row>
    <row r="4" spans="2:6" ht="12.75">
      <c r="B4" s="2"/>
      <c r="C4" s="2"/>
      <c r="D4" s="2"/>
      <c r="E4" s="2"/>
      <c r="F4" s="2"/>
    </row>
    <row r="5" spans="1:7" s="35" customFormat="1" ht="12.75" customHeight="1">
      <c r="A5" s="31" t="s">
        <v>2421</v>
      </c>
      <c r="B5" s="31"/>
      <c r="C5" s="46" t="str">
        <f>IF(AND(COUNTIF(RFSubjects,Форма!C5)&gt;0,LEFT(Форма!C5,1)=" "),"","неверное значение")</f>
        <v>неверное значение</v>
      </c>
      <c r="D5" s="46"/>
      <c r="E5" s="36"/>
      <c r="F5" s="34"/>
      <c r="G5" s="34"/>
    </row>
    <row r="6" spans="3:7" s="35" customFormat="1" ht="12">
      <c r="C6" s="34"/>
      <c r="D6" s="34"/>
      <c r="E6" s="36"/>
      <c r="F6" s="34"/>
      <c r="G6" s="34"/>
    </row>
    <row r="7" spans="1:9" s="35" customFormat="1" ht="25.5" customHeight="1">
      <c r="A7" s="31" t="s">
        <v>2422</v>
      </c>
      <c r="B7" s="37"/>
      <c r="C7" s="46" t="str">
        <f>IF(LEN(Форма!C7)&gt;0,"","не введено")</f>
        <v>не введено</v>
      </c>
      <c r="D7" s="46"/>
      <c r="E7" s="46"/>
      <c r="F7" s="46"/>
      <c r="G7" s="46"/>
      <c r="H7" s="47"/>
      <c r="I7" s="47"/>
    </row>
    <row r="8" spans="3:7" s="35" customFormat="1" ht="12">
      <c r="C8" s="36"/>
      <c r="D8" s="36"/>
      <c r="E8" s="36"/>
      <c r="F8" s="36"/>
      <c r="G8" s="36"/>
    </row>
    <row r="9" spans="1:7" s="35" customFormat="1" ht="25.5" customHeight="1">
      <c r="A9" s="31" t="s">
        <v>2423</v>
      </c>
      <c r="B9" s="37"/>
      <c r="C9" s="48" t="str">
        <f>IF(AND(OR(LEN(Форма!C9)=10,LEN(Форма!C9)=12),ISNUMBER(VALUE(Форма!C9))),IF(COUNTIF(EconomicSubjectsINN,Форма!C9)&gt;1,"Совпадающий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9" s="49"/>
      <c r="E9" s="34"/>
      <c r="F9" s="41"/>
      <c r="G9" s="34"/>
    </row>
    <row r="10" spans="3:7" s="35" customFormat="1" ht="12">
      <c r="C10" s="42"/>
      <c r="D10" s="42"/>
      <c r="E10" s="34"/>
      <c r="F10" s="41"/>
      <c r="G10" s="34"/>
    </row>
    <row r="11" spans="1:9" s="35" customFormat="1" ht="25.5" customHeight="1">
      <c r="A11" s="31" t="s">
        <v>2424</v>
      </c>
      <c r="B11" s="37"/>
      <c r="C11" s="46" t="str">
        <f>IF(LEN(Форма!C11)&gt;0,"","не введено")</f>
        <v>не введено</v>
      </c>
      <c r="D11" s="46"/>
      <c r="E11" s="46"/>
      <c r="F11" s="46"/>
      <c r="G11" s="46"/>
      <c r="H11" s="47"/>
      <c r="I11" s="47"/>
    </row>
    <row r="12" spans="3:7" s="35" customFormat="1" ht="12">
      <c r="C12" s="36"/>
      <c r="D12" s="36"/>
      <c r="E12" s="36"/>
      <c r="F12" s="36"/>
      <c r="G12" s="36"/>
    </row>
    <row r="13" spans="1:9" s="35" customFormat="1" ht="25.5" customHeight="1">
      <c r="A13" s="31" t="s">
        <v>2425</v>
      </c>
      <c r="B13" s="37"/>
      <c r="C13" s="46" t="str">
        <f>IF(LEN(Форма!C13)&gt;0,"","не введено")</f>
        <v>не введено</v>
      </c>
      <c r="D13" s="46"/>
      <c r="E13" s="46"/>
      <c r="F13" s="46"/>
      <c r="G13" s="46"/>
      <c r="H13" s="47"/>
      <c r="I13" s="47"/>
    </row>
    <row r="14" spans="3:7" s="35" customFormat="1" ht="12">
      <c r="C14" s="36"/>
      <c r="D14" s="36"/>
      <c r="E14" s="36"/>
      <c r="F14" s="36"/>
      <c r="G14" s="36"/>
    </row>
    <row r="15" spans="1:9" s="35" customFormat="1" ht="51" customHeight="1">
      <c r="A15" s="31" t="s">
        <v>2426</v>
      </c>
      <c r="B15" s="37"/>
      <c r="C15" s="46" t="str">
        <f>IF(LEN(Форма!C15)&gt;0,"","не введено")</f>
        <v>не введено</v>
      </c>
      <c r="D15" s="46"/>
      <c r="E15" s="46"/>
      <c r="F15" s="46"/>
      <c r="G15" s="46"/>
      <c r="H15" s="47"/>
      <c r="I15" s="47"/>
    </row>
    <row r="16" spans="2:6" s="35" customFormat="1" ht="12">
      <c r="B16" s="36"/>
      <c r="C16" s="36"/>
      <c r="D16" s="36"/>
      <c r="E16" s="36"/>
      <c r="F16" s="36"/>
    </row>
    <row r="17" spans="1:9" s="35" customFormat="1" ht="25.5" customHeight="1">
      <c r="A17" s="44" t="s">
        <v>2555</v>
      </c>
      <c r="B17" s="45"/>
      <c r="C17" s="45"/>
      <c r="D17" s="45"/>
      <c r="E17" s="45"/>
      <c r="F17" s="45"/>
      <c r="G17" s="45"/>
      <c r="H17" s="45"/>
      <c r="I17" s="45"/>
    </row>
    <row r="18" spans="2:6" s="35" customFormat="1" ht="12">
      <c r="B18" s="36"/>
      <c r="C18" s="36"/>
      <c r="D18" s="36"/>
      <c r="E18" s="36"/>
      <c r="F18" s="36"/>
    </row>
    <row r="19" spans="1:9" s="35" customFormat="1" ht="25.5" customHeight="1">
      <c r="A19" s="44" t="s">
        <v>2556</v>
      </c>
      <c r="B19" s="45"/>
      <c r="C19" s="45"/>
      <c r="D19" s="45"/>
      <c r="E19" s="45"/>
      <c r="F19" s="45"/>
      <c r="G19" s="45"/>
      <c r="H19" s="45"/>
      <c r="I19" s="45"/>
    </row>
    <row r="20" spans="2:6" s="35" customFormat="1" ht="12">
      <c r="B20" s="36"/>
      <c r="C20" s="36"/>
      <c r="D20" s="36"/>
      <c r="E20" s="36"/>
      <c r="F20" s="36"/>
    </row>
    <row r="21" spans="1:6" s="25" customFormat="1" ht="15">
      <c r="A21" s="29" t="s">
        <v>2439</v>
      </c>
      <c r="B21" s="30"/>
      <c r="C21" s="30"/>
      <c r="D21" s="30"/>
      <c r="E21" s="30"/>
      <c r="F21" s="30"/>
    </row>
    <row r="22" spans="2:6" ht="12.75">
      <c r="B22" s="3"/>
      <c r="C22" s="3"/>
      <c r="D22" s="3"/>
      <c r="E22" s="3"/>
      <c r="F22" s="3"/>
    </row>
    <row r="23" spans="1:9" ht="129.75" customHeight="1">
      <c r="A23" s="20" t="s">
        <v>2441</v>
      </c>
      <c r="B23" s="20" t="s">
        <v>2442</v>
      </c>
      <c r="C23" s="22" t="s">
        <v>2548</v>
      </c>
      <c r="D23" s="20" t="s">
        <v>2443</v>
      </c>
      <c r="E23" s="20" t="s">
        <v>2444</v>
      </c>
      <c r="F23" s="20" t="s">
        <v>2445</v>
      </c>
      <c r="G23" s="15" t="s">
        <v>2440</v>
      </c>
      <c r="H23" s="15" t="s">
        <v>2440</v>
      </c>
      <c r="I23" s="15" t="s">
        <v>2440</v>
      </c>
    </row>
    <row r="24" spans="1:10" ht="12.75">
      <c r="A24" s="24"/>
      <c r="B24" s="21"/>
      <c r="C24" s="23"/>
      <c r="D24" s="21"/>
      <c r="E24" s="21"/>
      <c r="F24" s="21"/>
      <c r="G24" s="9">
        <f>IF(COUNTIF(Years,Форма!G24)&gt;0,"","ошибка")</f>
      </c>
      <c r="H24" s="9">
        <f>IF(OR(AND(COUNTIF(Years,Форма!H24)&gt;0,Форма!H24&lt;&gt;Форма!G24),Форма!H24=""),"","ошибка")</f>
      </c>
      <c r="I24" s="9">
        <f>IF(OR(AND(COUNTIF(Years,Форма!I24)&gt;0,Форма!I24&lt;&gt;Форма!G24,Форма!I24&lt;&gt;Форма!H24),Форма!I24=""),"","ошибка")</f>
      </c>
      <c r="J24" s="1" t="s">
        <v>2427</v>
      </c>
    </row>
    <row r="25" spans="1:10" ht="60" customHeight="1">
      <c r="A25" s="16">
        <f>IF($J25=1,IF(LEN(Форма!A25)&gt;0,"","ошибка"),"")</f>
      </c>
      <c r="B25" s="19">
        <f>IF($J25=1,IF(AND(OR(LEN(Форма!B25)=10,LEN(Форма!B25)=12),ISNUMBER(VALUE(Форма!B25))),IF(COUNTIF(EconomicSubjectsINN,Форма!B25)&gt;1,"Совпадающий ИНН",""),"ИНН должен быть числом, его длина для физического лица должна составлять 12 символов, для юридического 10"),"")</f>
      </c>
      <c r="C25" s="19">
        <f>IF($J25=1,IF(AND(COUNTIF(RFSubjects,Форма!C25)&gt;0,LEFT(Форма!C25,1)=" "),"","неверное значение"),"")</f>
      </c>
      <c r="D25" s="16">
        <f>IF($J25=1,IF(LEN(Форма!D25)&gt;0,"","ошибка"),"")</f>
      </c>
      <c r="E25" s="16">
        <f>IF($J25=1,IF(LEN(Форма!E25)&gt;0,"","ошибка"),"")</f>
      </c>
      <c r="F25" s="16">
        <f>IF($J25=1,IF(LEN(Форма!F25)&gt;0,"","ошибка"),"")</f>
      </c>
      <c r="G25" s="17">
        <f>IF($J25=1,IF(AND(ISNUMBER(Форма!G25),Форма!G25&gt;0),"","ошибка"),"")</f>
      </c>
      <c r="H25" s="17">
        <f>IF($J25=1,IF(OR(AND(Форма!H$24="",Форма!H25=""),AND(Форма!H$24&lt;&gt;"",ISNUMBER(Форма!H25),Форма!H25&gt;0)),"","ошибка"),"")</f>
      </c>
      <c r="I25" s="17">
        <f>IF($J25=1,IF(OR(AND(Форма!I$24="",Форма!I25=""),AND(Форма!I$24&lt;&gt;"",ISNUMBER(Форма!I25),Форма!I25&gt;0)),"","ошибка"),"")</f>
      </c>
      <c r="J25" s="1">
        <f>IF(LEN(CONCATENATE(Форма!A25,Форма!B25,Форма!C25,Форма!D25,Форма!E25,Форма!F25,Форма!G25,Форма!H25,Форма!I25))&gt;0,1,0)</f>
        <v>0</v>
      </c>
    </row>
    <row r="26" spans="1:10" ht="60" customHeight="1">
      <c r="A26" s="16">
        <f>IF($J26=1,IF(LEN(Форма!A26)&gt;0,"","ошибка"),"")</f>
      </c>
      <c r="B26" s="19">
        <f>IF($J26=1,IF(AND(OR(LEN(Форма!B26)=10,LEN(Форма!B26)=12),ISNUMBER(VALUE(Форма!B26))),IF(COUNTIF(EconomicSubjectsINN,Форма!B26)&gt;1,"Совпадающий ИНН",""),"ИНН должен быть числом, его длина для физического лица должна составлять 12 символов, для юридического 10"),"")</f>
      </c>
      <c r="C26" s="19">
        <f>IF($J26=1,IF(AND(COUNTIF(RFSubjects,Форма!C26)&gt;0,LEFT(Форма!C26,1)=" "),"","неверное значение"),"")</f>
      </c>
      <c r="D26" s="16">
        <f>IF($J26=1,IF(LEN(Форма!D26)&gt;0,"","ошибка"),"")</f>
      </c>
      <c r="E26" s="16">
        <f>IF($J26=1,IF(LEN(Форма!E26)&gt;0,"","ошибка"),"")</f>
      </c>
      <c r="F26" s="16">
        <f>IF($J26=1,IF(LEN(Форма!F26)&gt;0,"","ошибка"),"")</f>
      </c>
      <c r="G26" s="17">
        <f>IF($J26=1,IF(AND(ISNUMBER(Форма!G26),Форма!G26&gt;0),"","ошибка"),"")</f>
      </c>
      <c r="H26" s="17">
        <f>IF($J26=1,IF(OR(AND(Форма!H$24="",Форма!H26=""),AND(Форма!H$24&lt;&gt;"",ISNUMBER(Форма!H26),Форма!H26&gt;0)),"","ошибка"),"")</f>
      </c>
      <c r="I26" s="17">
        <f>IF($J26=1,IF(OR(AND(Форма!I$24="",Форма!I26=""),AND(Форма!I$24&lt;&gt;"",ISNUMBER(Форма!I26),Форма!I26&gt;0)),"","ошибка"),"")</f>
      </c>
      <c r="J26" s="1">
        <f>IF(LEN(CONCATENATE(Форма!A26,Форма!B26,Форма!C26,Форма!D26,Форма!E26,Форма!F26,Форма!G26,Форма!H26,Форма!I26))&gt;0,1,0)</f>
        <v>0</v>
      </c>
    </row>
    <row r="27" spans="1:10" ht="60" customHeight="1">
      <c r="A27" s="16">
        <f>IF($J27=1,IF(LEN(Форма!A27)&gt;0,"","ошибка"),"")</f>
      </c>
      <c r="B27" s="19">
        <f>IF($J27=1,IF(AND(OR(LEN(Форма!B27)=10,LEN(Форма!B27)=12),ISNUMBER(VALUE(Форма!B27))),IF(COUNTIF(EconomicSubjectsINN,Форма!B27)&gt;1,"Совпадающий ИНН",""),"ИНН должен быть числом, его длина для физического лица должна составлять 12 символов, для юридического 10"),"")</f>
      </c>
      <c r="C27" s="19">
        <f>IF($J27=1,IF(AND(COUNTIF(RFSubjects,Форма!C27)&gt;0,LEFT(Форма!C27,1)=" "),"","неверное значение"),"")</f>
      </c>
      <c r="D27" s="16">
        <f>IF($J27=1,IF(LEN(Форма!D27)&gt;0,"","ошибка"),"")</f>
      </c>
      <c r="E27" s="16">
        <f>IF($J27=1,IF(LEN(Форма!E27)&gt;0,"","ошибка"),"")</f>
      </c>
      <c r="F27" s="16">
        <f>IF($J27=1,IF(LEN(Форма!F27)&gt;0,"","ошибка"),"")</f>
      </c>
      <c r="G27" s="17">
        <f>IF($J27=1,IF(AND(ISNUMBER(Форма!G27),Форма!G27&gt;0),"","ошибка"),"")</f>
      </c>
      <c r="H27" s="17">
        <f>IF($J27=1,IF(OR(AND(Форма!H$24="",Форма!H27=""),AND(Форма!H$24&lt;&gt;"",ISNUMBER(Форма!H27),Форма!H27&gt;0)),"","ошибка"),"")</f>
      </c>
      <c r="I27" s="17">
        <f>IF($J27=1,IF(OR(AND(Форма!I$24="",Форма!I27=""),AND(Форма!I$24&lt;&gt;"",ISNUMBER(Форма!I27),Форма!I27&gt;0)),"","ошибка"),"")</f>
      </c>
      <c r="J27" s="1">
        <f>IF(LEN(CONCATENATE(Форма!A27,Форма!B27,Форма!C27,Форма!D27,Форма!E27,Форма!F27,Форма!G27,Форма!H27,Форма!I27))&gt;0,1,0)</f>
        <v>0</v>
      </c>
    </row>
    <row r="28" spans="1:10" ht="60" customHeight="1">
      <c r="A28" s="16">
        <f>IF($J28=1,IF(LEN(Форма!A28)&gt;0,"","ошибка"),"")</f>
      </c>
      <c r="B28" s="19">
        <f>IF($J28=1,IF(AND(OR(LEN(Форма!B28)=10,LEN(Форма!B28)=12),ISNUMBER(VALUE(Форма!B28))),IF(COUNTIF(EconomicSubjectsINN,Форма!B28)&gt;1,"Совпадающий ИНН",""),"ИНН должен быть числом, его длина для физического лица должна составлять 12 символов, для юридического 10"),"")</f>
      </c>
      <c r="C28" s="19">
        <f>IF($J28=1,IF(AND(COUNTIF(RFSubjects,Форма!C28)&gt;0,LEFT(Форма!C28,1)=" "),"","неверное значение"),"")</f>
      </c>
      <c r="D28" s="16">
        <f>IF($J28=1,IF(LEN(Форма!D28)&gt;0,"","ошибка"),"")</f>
      </c>
      <c r="E28" s="16">
        <f>IF($J28=1,IF(LEN(Форма!E28)&gt;0,"","ошибка"),"")</f>
      </c>
      <c r="F28" s="16">
        <f>IF($J28=1,IF(LEN(Форма!F28)&gt;0,"","ошибка"),"")</f>
      </c>
      <c r="G28" s="17">
        <f>IF($J28=1,IF(AND(ISNUMBER(Форма!G28),Форма!G28&gt;0),"","ошибка"),"")</f>
      </c>
      <c r="H28" s="17">
        <f>IF($J28=1,IF(OR(AND(Форма!H$24="",Форма!H28=""),AND(Форма!H$24&lt;&gt;"",ISNUMBER(Форма!H28),Форма!H28&gt;0)),"","ошибка"),"")</f>
      </c>
      <c r="I28" s="17">
        <f>IF($J28=1,IF(OR(AND(Форма!I$24="",Форма!I28=""),AND(Форма!I$24&lt;&gt;"",ISNUMBER(Форма!I28),Форма!I28&gt;0)),"","ошибка"),"")</f>
      </c>
      <c r="J28" s="1">
        <f>IF(LEN(CONCATENATE(Форма!A28,Форма!B28,Форма!C28,Форма!D28,Форма!E28,Форма!F28,Форма!G28,Форма!H28,Форма!I28))&gt;0,1,0)</f>
        <v>0</v>
      </c>
    </row>
    <row r="29" spans="1:10" ht="60" customHeight="1">
      <c r="A29" s="16">
        <f>IF($J29=1,IF(LEN(Форма!A29)&gt;0,"","ошибка"),"")</f>
      </c>
      <c r="B29" s="19">
        <f>IF($J29=1,IF(AND(OR(LEN(Форма!B29)=10,LEN(Форма!B29)=12),ISNUMBER(VALUE(Форма!B29))),IF(COUNTIF(EconomicSubjectsINN,Форма!B29)&gt;1,"Совпадающий ИНН",""),"ИНН должен быть числом, его длина для физического лица должна составлять 12 символов, для юридического 10"),"")</f>
      </c>
      <c r="C29" s="19">
        <f>IF($J29=1,IF(AND(COUNTIF(RFSubjects,Форма!C29)&gt;0,LEFT(Форма!C29,1)=" "),"","неверное значение"),"")</f>
      </c>
      <c r="D29" s="16">
        <f>IF($J29=1,IF(LEN(Форма!D29)&gt;0,"","ошибка"),"")</f>
      </c>
      <c r="E29" s="16">
        <f>IF($J29=1,IF(LEN(Форма!E29)&gt;0,"","ошибка"),"")</f>
      </c>
      <c r="F29" s="16">
        <f>IF($J29=1,IF(LEN(Форма!F29)&gt;0,"","ошибка"),"")</f>
      </c>
      <c r="G29" s="17">
        <f>IF($J29=1,IF(AND(ISNUMBER(Форма!G29),Форма!G29&gt;0),"","ошибка"),"")</f>
      </c>
      <c r="H29" s="17">
        <f>IF($J29=1,IF(OR(AND(Форма!H$24="",Форма!H29=""),AND(Форма!H$24&lt;&gt;"",ISNUMBER(Форма!H29),Форма!H29&gt;0)),"","ошибка"),"")</f>
      </c>
      <c r="I29" s="17">
        <f>IF($J29=1,IF(OR(AND(Форма!I$24="",Форма!I29=""),AND(Форма!I$24&lt;&gt;"",ISNUMBER(Форма!I29),Форма!I29&gt;0)),"","ошибка"),"")</f>
      </c>
      <c r="J29" s="1">
        <f>IF(LEN(CONCATENATE(Форма!A29,Форма!B29,Форма!C29,Форма!D29,Форма!E29,Форма!F29,Форма!G29,Форма!H29,Форма!I29))&gt;0,1,0)</f>
        <v>0</v>
      </c>
    </row>
    <row r="30" spans="1:10" ht="60" customHeight="1">
      <c r="A30" s="16">
        <f>IF($J30=1,IF(LEN(Форма!A30)&gt;0,"","ошибка"),"")</f>
      </c>
      <c r="B30" s="19">
        <f>IF($J30=1,IF(AND(OR(LEN(Форма!B30)=10,LEN(Форма!B30)=12),ISNUMBER(VALUE(Форма!B30))),IF(COUNTIF(EconomicSubjectsINN,Форма!B30)&gt;1,"Совпадающий ИНН",""),"ИНН должен быть числом, его длина для физического лица должна составлять 12 символов, для юридического 10"),"")</f>
      </c>
      <c r="C30" s="19">
        <f>IF($J30=1,IF(AND(COUNTIF(RFSubjects,Форма!C30)&gt;0,LEFT(Форма!C30,1)=" "),"","неверное значение"),"")</f>
      </c>
      <c r="D30" s="16">
        <f>IF($J30=1,IF(LEN(Форма!D30)&gt;0,"","ошибка"),"")</f>
      </c>
      <c r="E30" s="16">
        <f>IF($J30=1,IF(LEN(Форма!E30)&gt;0,"","ошибка"),"")</f>
      </c>
      <c r="F30" s="16">
        <f>IF($J30=1,IF(LEN(Форма!F30)&gt;0,"","ошибка"),"")</f>
      </c>
      <c r="G30" s="17">
        <f>IF($J30=1,IF(AND(ISNUMBER(Форма!G30),Форма!G30&gt;0),"","ошибка"),"")</f>
      </c>
      <c r="H30" s="17">
        <f>IF($J30=1,IF(OR(AND(Форма!H$24="",Форма!H30=""),AND(Форма!H$24&lt;&gt;"",ISNUMBER(Форма!H30),Форма!H30&gt;0)),"","ошибка"),"")</f>
      </c>
      <c r="I30" s="17">
        <f>IF($J30=1,IF(OR(AND(Форма!I$24="",Форма!I30=""),AND(Форма!I$24&lt;&gt;"",ISNUMBER(Форма!I30),Форма!I30&gt;0)),"","ошибка"),"")</f>
      </c>
      <c r="J30" s="1">
        <f>IF(LEN(CONCATENATE(Форма!A30,Форма!B30,Форма!C30,Форма!D30,Форма!E30,Форма!F30,Форма!G30,Форма!H30,Форма!I30))&gt;0,1,0)</f>
        <v>0</v>
      </c>
    </row>
    <row r="31" spans="1:10" ht="60" customHeight="1">
      <c r="A31" s="16">
        <f>IF($J31=1,IF(LEN(Форма!A31)&gt;0,"","ошибка"),"")</f>
      </c>
      <c r="B31" s="19">
        <f>IF($J31=1,IF(AND(OR(LEN(Форма!B31)=10,LEN(Форма!B31)=12),ISNUMBER(VALUE(Форма!B31))),IF(COUNTIF(EconomicSubjectsINN,Форма!B31)&gt;1,"Совпадающий ИНН",""),"ИНН должен быть числом, его длина для физического лица должна составлять 12 символов, для юридического 10"),"")</f>
      </c>
      <c r="C31" s="19">
        <f>IF($J31=1,IF(AND(COUNTIF(RFSubjects,Форма!C31)&gt;0,LEFT(Форма!C31,1)=" "),"","неверное значение"),"")</f>
      </c>
      <c r="D31" s="16">
        <f>IF($J31=1,IF(LEN(Форма!D31)&gt;0,"","ошибка"),"")</f>
      </c>
      <c r="E31" s="16">
        <f>IF($J31=1,IF(LEN(Форма!E31)&gt;0,"","ошибка"),"")</f>
      </c>
      <c r="F31" s="16">
        <f>IF($J31=1,IF(LEN(Форма!F31)&gt;0,"","ошибка"),"")</f>
      </c>
      <c r="G31" s="17">
        <f>IF($J31=1,IF(AND(ISNUMBER(Форма!G31),Форма!G31&gt;0),"","ошибка"),"")</f>
      </c>
      <c r="H31" s="17">
        <f>IF($J31=1,IF(OR(AND(Форма!H$24="",Форма!H31=""),AND(Форма!H$24&lt;&gt;"",ISNUMBER(Форма!H31),Форма!H31&gt;0)),"","ошибка"),"")</f>
      </c>
      <c r="I31" s="17">
        <f>IF($J31=1,IF(OR(AND(Форма!I$24="",Форма!I31=""),AND(Форма!I$24&lt;&gt;"",ISNUMBER(Форма!I31),Форма!I31&gt;0)),"","ошибка"),"")</f>
      </c>
      <c r="J31" s="1">
        <f>IF(LEN(CONCATENATE(Форма!A31,Форма!B31,Форма!C31,Форма!D31,Форма!E31,Форма!F31,Форма!G31,Форма!H31,Форма!I31))&gt;0,1,0)</f>
        <v>0</v>
      </c>
    </row>
    <row r="32" spans="1:10" ht="60" customHeight="1">
      <c r="A32" s="16">
        <f>IF($J32=1,IF(LEN(Форма!A32)&gt;0,"","ошибка"),"")</f>
      </c>
      <c r="B32" s="19">
        <f>IF($J32=1,IF(AND(OR(LEN(Форма!B32)=10,LEN(Форма!B32)=12),ISNUMBER(VALUE(Форма!B32))),IF(COUNTIF(EconomicSubjectsINN,Форма!B32)&gt;1,"Совпадающий ИНН",""),"ИНН должен быть числом, его длина для физического лица должна составлять 12 символов, для юридического 10"),"")</f>
      </c>
      <c r="C32" s="19">
        <f>IF($J32=1,IF(AND(COUNTIF(RFSubjects,Форма!C32)&gt;0,LEFT(Форма!C32,1)=" "),"","неверное значение"),"")</f>
      </c>
      <c r="D32" s="16">
        <f>IF($J32=1,IF(LEN(Форма!D32)&gt;0,"","ошибка"),"")</f>
      </c>
      <c r="E32" s="16">
        <f>IF($J32=1,IF(LEN(Форма!E32)&gt;0,"","ошибка"),"")</f>
      </c>
      <c r="F32" s="16">
        <f>IF($J32=1,IF(LEN(Форма!F32)&gt;0,"","ошибка"),"")</f>
      </c>
      <c r="G32" s="17">
        <f>IF($J32=1,IF(AND(ISNUMBER(Форма!G32),Форма!G32&gt;0),"","ошибка"),"")</f>
      </c>
      <c r="H32" s="17">
        <f>IF($J32=1,IF(OR(AND(Форма!H$24="",Форма!H32=""),AND(Форма!H$24&lt;&gt;"",ISNUMBER(Форма!H32),Форма!H32&gt;0)),"","ошибка"),"")</f>
      </c>
      <c r="I32" s="17">
        <f>IF($J32=1,IF(OR(AND(Форма!I$24="",Форма!I32=""),AND(Форма!I$24&lt;&gt;"",ISNUMBER(Форма!I32),Форма!I32&gt;0)),"","ошибка"),"")</f>
      </c>
      <c r="J32" s="1">
        <f>IF(LEN(CONCATENATE(Форма!A32,Форма!B32,Форма!C32,Форма!D32,Форма!E32,Форма!F32,Форма!G32,Форма!H32,Форма!I32))&gt;0,1,0)</f>
        <v>0</v>
      </c>
    </row>
    <row r="33" spans="1:10" ht="60" customHeight="1">
      <c r="A33" s="16">
        <f>IF($J33=1,IF(LEN(Форма!A33)&gt;0,"","ошибка"),"")</f>
      </c>
      <c r="B33" s="19">
        <f>IF($J33=1,IF(AND(OR(LEN(Форма!B33)=10,LEN(Форма!B33)=12),ISNUMBER(VALUE(Форма!B33))),IF(COUNTIF(EconomicSubjectsINN,Форма!B33)&gt;1,"Совпадающий ИНН",""),"ИНН должен быть числом, его длина для физического лица должна составлять 12 символов, для юридического 10"),"")</f>
      </c>
      <c r="C33" s="19">
        <f>IF($J33=1,IF(AND(COUNTIF(RFSubjects,Форма!C33)&gt;0,LEFT(Форма!C33,1)=" "),"","неверное значение"),"")</f>
      </c>
      <c r="D33" s="16">
        <f>IF($J33=1,IF(LEN(Форма!D33)&gt;0,"","ошибка"),"")</f>
      </c>
      <c r="E33" s="16">
        <f>IF($J33=1,IF(LEN(Форма!E33)&gt;0,"","ошибка"),"")</f>
      </c>
      <c r="F33" s="16">
        <f>IF($J33=1,IF(LEN(Форма!F33)&gt;0,"","ошибка"),"")</f>
      </c>
      <c r="G33" s="17">
        <f>IF($J33=1,IF(AND(ISNUMBER(Форма!G33),Форма!G33&gt;0),"","ошибка"),"")</f>
      </c>
      <c r="H33" s="17">
        <f>IF($J33=1,IF(OR(AND(Форма!H$24="",Форма!H33=""),AND(Форма!H$24&lt;&gt;"",ISNUMBER(Форма!H33),Форма!H33&gt;0)),"","ошибка"),"")</f>
      </c>
      <c r="I33" s="17">
        <f>IF($J33=1,IF(OR(AND(Форма!I$24="",Форма!I33=""),AND(Форма!I$24&lt;&gt;"",ISNUMBER(Форма!I33),Форма!I33&gt;0)),"","ошибка"),"")</f>
      </c>
      <c r="J33" s="1">
        <f>IF(LEN(CONCATENATE(Форма!A33,Форма!B33,Форма!C33,Форма!D33,Форма!E33,Форма!F33,Форма!G33,Форма!H33,Форма!I33))&gt;0,1,0)</f>
        <v>0</v>
      </c>
    </row>
    <row r="34" spans="1:10" ht="60" customHeight="1">
      <c r="A34" s="16">
        <f>IF($J34=1,IF(LEN(Форма!A34)&gt;0,"","ошибка"),"")</f>
      </c>
      <c r="B34" s="19">
        <f>IF($J34=1,IF(AND(OR(LEN(Форма!B34)=10,LEN(Форма!B34)=12),ISNUMBER(VALUE(Форма!B34))),IF(COUNTIF(EconomicSubjectsINN,Форма!B34)&gt;1,"Совпадающий ИНН",""),"ИНН должен быть числом, его длина для физического лица должна составлять 12 символов, для юридического 10"),"")</f>
      </c>
      <c r="C34" s="19">
        <f>IF($J34=1,IF(AND(COUNTIF(RFSubjects,Форма!C34)&gt;0,LEFT(Форма!C34,1)=" "),"","неверное значение"),"")</f>
      </c>
      <c r="D34" s="16">
        <f>IF($J34=1,IF(LEN(Форма!D34)&gt;0,"","ошибка"),"")</f>
      </c>
      <c r="E34" s="16">
        <f>IF($J34=1,IF(LEN(Форма!E34)&gt;0,"","ошибка"),"")</f>
      </c>
      <c r="F34" s="16">
        <f>IF($J34=1,IF(LEN(Форма!F34)&gt;0,"","ошибка"),"")</f>
      </c>
      <c r="G34" s="17">
        <f>IF($J34=1,IF(AND(ISNUMBER(Форма!G34),Форма!G34&gt;0),"","ошибка"),"")</f>
      </c>
      <c r="H34" s="17">
        <f>IF($J34=1,IF(OR(AND(Форма!H$24="",Форма!H34=""),AND(Форма!H$24&lt;&gt;"",ISNUMBER(Форма!H34),Форма!H34&gt;0)),"","ошибка"),"")</f>
      </c>
      <c r="I34" s="17">
        <f>IF($J34=1,IF(OR(AND(Форма!I$24="",Форма!I34=""),AND(Форма!I$24&lt;&gt;"",ISNUMBER(Форма!I34),Форма!I34&gt;0)),"","ошибка"),"")</f>
      </c>
      <c r="J34" s="1">
        <f>IF(LEN(CONCATENATE(Форма!A34,Форма!B34,Форма!C34,Форма!D34,Форма!E34,Форма!F34,Форма!G34,Форма!H34,Форма!I34))&gt;0,1,0)</f>
        <v>0</v>
      </c>
    </row>
    <row r="35" spans="1:10" ht="60" customHeight="1">
      <c r="A35" s="16">
        <f>IF($J35=1,IF(LEN(Форма!A35)&gt;0,"","ошибка"),"")</f>
      </c>
      <c r="B35" s="19">
        <f>IF($J35=1,IF(AND(OR(LEN(Форма!B35)=10,LEN(Форма!B35)=12),ISNUMBER(VALUE(Форма!B35))),IF(COUNTIF(EconomicSubjectsINN,Форма!B35)&gt;1,"Совпадающий ИНН",""),"ИНН должен быть числом, его длина для физического лица должна составлять 12 символов, для юридического 10"),"")</f>
      </c>
      <c r="C35" s="19">
        <f>IF($J35=1,IF(AND(COUNTIF(RFSubjects,Форма!C35)&gt;0,LEFT(Форма!C35,1)=" "),"","неверное значение"),"")</f>
      </c>
      <c r="D35" s="16">
        <f>IF($J35=1,IF(LEN(Форма!D35)&gt;0,"","ошибка"),"")</f>
      </c>
      <c r="E35" s="16">
        <f>IF($J35=1,IF(LEN(Форма!E35)&gt;0,"","ошибка"),"")</f>
      </c>
      <c r="F35" s="16">
        <f>IF($J35=1,IF(LEN(Форма!F35)&gt;0,"","ошибка"),"")</f>
      </c>
      <c r="G35" s="17">
        <f>IF($J35=1,IF(AND(ISNUMBER(Форма!G35),Форма!G35&gt;0),"","ошибка"),"")</f>
      </c>
      <c r="H35" s="17">
        <f>IF($J35=1,IF(OR(AND(Форма!H$24="",Форма!H35=""),AND(Форма!H$24&lt;&gt;"",ISNUMBER(Форма!H35),Форма!H35&gt;0)),"","ошибка"),"")</f>
      </c>
      <c r="I35" s="17">
        <f>IF($J35=1,IF(OR(AND(Форма!I$24="",Форма!I35=""),AND(Форма!I$24&lt;&gt;"",ISNUMBER(Форма!I35),Форма!I35&gt;0)),"","ошибка"),"")</f>
      </c>
      <c r="J35" s="1">
        <f>IF(LEN(CONCATENATE(Форма!A35,Форма!B35,Форма!C35,Форма!D35,Форма!E35,Форма!F35,Форма!G35,Форма!H35,Форма!I35))&gt;0,1,0)</f>
        <v>0</v>
      </c>
    </row>
    <row r="36" spans="1:10" ht="60" customHeight="1">
      <c r="A36" s="16">
        <f>IF($J36=1,IF(LEN(Форма!A36)&gt;0,"","ошибка"),"")</f>
      </c>
      <c r="B36" s="19">
        <f>IF($J36=1,IF(AND(OR(LEN(Форма!B36)=10,LEN(Форма!B36)=12),ISNUMBER(VALUE(Форма!B36))),IF(COUNTIF(EconomicSubjectsINN,Форма!B36)&gt;1,"Совпадающий ИНН",""),"ИНН должен быть числом, его длина для физического лица должна составлять 12 символов, для юридического 10"),"")</f>
      </c>
      <c r="C36" s="19">
        <f>IF($J36=1,IF(AND(COUNTIF(RFSubjects,Форма!C36)&gt;0,LEFT(Форма!C36,1)=" "),"","неверное значение"),"")</f>
      </c>
      <c r="D36" s="16">
        <f>IF($J36=1,IF(LEN(Форма!D36)&gt;0,"","ошибка"),"")</f>
      </c>
      <c r="E36" s="16">
        <f>IF($J36=1,IF(LEN(Форма!E36)&gt;0,"","ошибка"),"")</f>
      </c>
      <c r="F36" s="16">
        <f>IF($J36=1,IF(LEN(Форма!F36)&gt;0,"","ошибка"),"")</f>
      </c>
      <c r="G36" s="17">
        <f>IF($J36=1,IF(AND(ISNUMBER(Форма!G36),Форма!G36&gt;0),"","ошибка"),"")</f>
      </c>
      <c r="H36" s="17">
        <f>IF($J36=1,IF(OR(AND(Форма!H$24="",Форма!H36=""),AND(Форма!H$24&lt;&gt;"",ISNUMBER(Форма!H36),Форма!H36&gt;0)),"","ошибка"),"")</f>
      </c>
      <c r="I36" s="17">
        <f>IF($J36=1,IF(OR(AND(Форма!I$24="",Форма!I36=""),AND(Форма!I$24&lt;&gt;"",ISNUMBER(Форма!I36),Форма!I36&gt;0)),"","ошибка"),"")</f>
      </c>
      <c r="J36" s="1">
        <f>IF(LEN(CONCATENATE(Форма!A36,Форма!B36,Форма!C36,Форма!D36,Форма!E36,Форма!F36,Форма!G36,Форма!H36,Форма!I36))&gt;0,1,0)</f>
        <v>0</v>
      </c>
    </row>
    <row r="37" spans="1:10" ht="60" customHeight="1">
      <c r="A37" s="16">
        <f>IF($J37=1,IF(LEN(Форма!A37)&gt;0,"","ошибка"),"")</f>
      </c>
      <c r="B37" s="19">
        <f>IF($J37=1,IF(AND(OR(LEN(Форма!B37)=10,LEN(Форма!B37)=12),ISNUMBER(VALUE(Форма!B37))),IF(COUNTIF(EconomicSubjectsINN,Форма!B37)&gt;1,"Совпадающий ИНН",""),"ИНН должен быть числом, его длина для физического лица должна составлять 12 символов, для юридического 10"),"")</f>
      </c>
      <c r="C37" s="19">
        <f>IF($J37=1,IF(AND(COUNTIF(RFSubjects,Форма!C37)&gt;0,LEFT(Форма!C37,1)=" "),"","неверное значение"),"")</f>
      </c>
      <c r="D37" s="16">
        <f>IF($J37=1,IF(LEN(Форма!D37)&gt;0,"","ошибка"),"")</f>
      </c>
      <c r="E37" s="16">
        <f>IF($J37=1,IF(LEN(Форма!E37)&gt;0,"","ошибка"),"")</f>
      </c>
      <c r="F37" s="16">
        <f>IF($J37=1,IF(LEN(Форма!F37)&gt;0,"","ошибка"),"")</f>
      </c>
      <c r="G37" s="17">
        <f>IF($J37=1,IF(AND(ISNUMBER(Форма!G37),Форма!G37&gt;0),"","ошибка"),"")</f>
      </c>
      <c r="H37" s="17">
        <f>IF($J37=1,IF(OR(AND(Форма!H$24="",Форма!H37=""),AND(Форма!H$24&lt;&gt;"",ISNUMBER(Форма!H37),Форма!H37&gt;0)),"","ошибка"),"")</f>
      </c>
      <c r="I37" s="17">
        <f>IF($J37=1,IF(OR(AND(Форма!I$24="",Форма!I37=""),AND(Форма!I$24&lt;&gt;"",ISNUMBER(Форма!I37),Форма!I37&gt;0)),"","ошибка"),"")</f>
      </c>
      <c r="J37" s="1">
        <f>IF(LEN(CONCATENATE(Форма!A37,Форма!B37,Форма!C37,Форма!D37,Форма!E37,Форма!F37,Форма!G37,Форма!H37,Форма!I37))&gt;0,1,0)</f>
        <v>0</v>
      </c>
    </row>
    <row r="38" spans="1:10" ht="60" customHeight="1">
      <c r="A38" s="16">
        <f>IF($J38=1,IF(LEN(Форма!A38)&gt;0,"","ошибка"),"")</f>
      </c>
      <c r="B38" s="19">
        <f>IF($J38=1,IF(AND(OR(LEN(Форма!B38)=10,LEN(Форма!B38)=12),ISNUMBER(VALUE(Форма!B38))),IF(COUNTIF(EconomicSubjectsINN,Форма!B38)&gt;1,"Совпадающий ИНН",""),"ИНН должен быть числом, его длина для физического лица должна составлять 12 символов, для юридического 10"),"")</f>
      </c>
      <c r="C38" s="19">
        <f>IF($J38=1,IF(AND(COUNTIF(RFSubjects,Форма!C38)&gt;0,LEFT(Форма!C38,1)=" "),"","неверное значение"),"")</f>
      </c>
      <c r="D38" s="16">
        <f>IF($J38=1,IF(LEN(Форма!D38)&gt;0,"","ошибка"),"")</f>
      </c>
      <c r="E38" s="16">
        <f>IF($J38=1,IF(LEN(Форма!E38)&gt;0,"","ошибка"),"")</f>
      </c>
      <c r="F38" s="16">
        <f>IF($J38=1,IF(LEN(Форма!F38)&gt;0,"","ошибка"),"")</f>
      </c>
      <c r="G38" s="17">
        <f>IF($J38=1,IF(AND(ISNUMBER(Форма!G38),Форма!G38&gt;0),"","ошибка"),"")</f>
      </c>
      <c r="H38" s="17">
        <f>IF($J38=1,IF(OR(AND(Форма!H$24="",Форма!H38=""),AND(Форма!H$24&lt;&gt;"",ISNUMBER(Форма!H38),Форма!H38&gt;0)),"","ошибка"),"")</f>
      </c>
      <c r="I38" s="17">
        <f>IF($J38=1,IF(OR(AND(Форма!I$24="",Форма!I38=""),AND(Форма!I$24&lt;&gt;"",ISNUMBER(Форма!I38),Форма!I38&gt;0)),"","ошибка"),"")</f>
      </c>
      <c r="J38" s="1">
        <f>IF(LEN(CONCATENATE(Форма!A38,Форма!B38,Форма!C38,Форма!D38,Форма!E38,Форма!F38,Форма!G38,Форма!H38,Форма!I38))&gt;0,1,0)</f>
        <v>0</v>
      </c>
    </row>
    <row r="39" spans="1:10" ht="60" customHeight="1">
      <c r="A39" s="16">
        <f>IF($J39=1,IF(LEN(Форма!A39)&gt;0,"","ошибка"),"")</f>
      </c>
      <c r="B39" s="19">
        <f>IF($J39=1,IF(AND(OR(LEN(Форма!B39)=10,LEN(Форма!B39)=12),ISNUMBER(VALUE(Форма!B39))),IF(COUNTIF(EconomicSubjectsINN,Форма!B39)&gt;1,"Совпадающий ИНН",""),"ИНН должен быть числом, его длина для физического лица должна составлять 12 символов, для юридического 10"),"")</f>
      </c>
      <c r="C39" s="19">
        <f>IF($J39=1,IF(AND(COUNTIF(RFSubjects,Форма!C39)&gt;0,LEFT(Форма!C39,1)=" "),"","неверное значение"),"")</f>
      </c>
      <c r="D39" s="16">
        <f>IF($J39=1,IF(LEN(Форма!D39)&gt;0,"","ошибка"),"")</f>
      </c>
      <c r="E39" s="16">
        <f>IF($J39=1,IF(LEN(Форма!E39)&gt;0,"","ошибка"),"")</f>
      </c>
      <c r="F39" s="16">
        <f>IF($J39=1,IF(LEN(Форма!F39)&gt;0,"","ошибка"),"")</f>
      </c>
      <c r="G39" s="17">
        <f>IF($J39=1,IF(AND(ISNUMBER(Форма!G39),Форма!G39&gt;0),"","ошибка"),"")</f>
      </c>
      <c r="H39" s="17">
        <f>IF($J39=1,IF(OR(AND(Форма!H$24="",Форма!H39=""),AND(Форма!H$24&lt;&gt;"",ISNUMBER(Форма!H39),Форма!H39&gt;0)),"","ошибка"),"")</f>
      </c>
      <c r="I39" s="17">
        <f>IF($J39=1,IF(OR(AND(Форма!I$24="",Форма!I39=""),AND(Форма!I$24&lt;&gt;"",ISNUMBER(Форма!I39),Форма!I39&gt;0)),"","ошибка"),"")</f>
      </c>
      <c r="J39" s="1">
        <f>IF(LEN(CONCATENATE(Форма!A39,Форма!B39,Форма!C39,Форма!D39,Форма!E39,Форма!F39,Форма!G39,Форма!H39,Форма!I39))&gt;0,1,0)</f>
        <v>0</v>
      </c>
    </row>
    <row r="40" spans="1:10" ht="60" customHeight="1">
      <c r="A40" s="16">
        <f>IF($J40=1,IF(LEN(Форма!A40)&gt;0,"","ошибка"),"")</f>
      </c>
      <c r="B40" s="19">
        <f>IF($J40=1,IF(AND(OR(LEN(Форма!B40)=10,LEN(Форма!B40)=12),ISNUMBER(VALUE(Форма!B40))),IF(COUNTIF(EconomicSubjectsINN,Форма!B40)&gt;1,"Совпадающий ИНН",""),"ИНН должен быть числом, его длина для физического лица должна составлять 12 символов, для юридического 10"),"")</f>
      </c>
      <c r="C40" s="19">
        <f>IF($J40=1,IF(AND(COUNTIF(RFSubjects,Форма!C40)&gt;0,LEFT(Форма!C40,1)=" "),"","неверное значение"),"")</f>
      </c>
      <c r="D40" s="16">
        <f>IF($J40=1,IF(LEN(Форма!D40)&gt;0,"","ошибка"),"")</f>
      </c>
      <c r="E40" s="16">
        <f>IF($J40=1,IF(LEN(Форма!E40)&gt;0,"","ошибка"),"")</f>
      </c>
      <c r="F40" s="16">
        <f>IF($J40=1,IF(LEN(Форма!F40)&gt;0,"","ошибка"),"")</f>
      </c>
      <c r="G40" s="17">
        <f>IF($J40=1,IF(AND(ISNUMBER(Форма!G40),Форма!G40&gt;0),"","ошибка"),"")</f>
      </c>
      <c r="H40" s="17">
        <f>IF($J40=1,IF(OR(AND(Форма!H$24="",Форма!H40=""),AND(Форма!H$24&lt;&gt;"",ISNUMBER(Форма!H40),Форма!H40&gt;0)),"","ошибка"),"")</f>
      </c>
      <c r="I40" s="17">
        <f>IF($J40=1,IF(OR(AND(Форма!I$24="",Форма!I40=""),AND(Форма!I$24&lt;&gt;"",ISNUMBER(Форма!I40),Форма!I40&gt;0)),"","ошибка"),"")</f>
      </c>
      <c r="J40" s="1">
        <f>IF(LEN(CONCATENATE(Форма!A40,Форма!B40,Форма!C40,Форма!D40,Форма!E40,Форма!F40,Форма!G40,Форма!H40,Форма!I40))&gt;0,1,0)</f>
        <v>0</v>
      </c>
    </row>
    <row r="41" spans="1:10" ht="60" customHeight="1">
      <c r="A41" s="16">
        <f>IF($J41=1,IF(LEN(Форма!A41)&gt;0,"","ошибка"),"")</f>
      </c>
      <c r="B41" s="19">
        <f>IF($J41=1,IF(AND(OR(LEN(Форма!B41)=10,LEN(Форма!B41)=12),ISNUMBER(VALUE(Форма!B41))),IF(COUNTIF(EconomicSubjectsINN,Форма!B41)&gt;1,"Совпадающий ИНН",""),"ИНН должен быть числом, его длина для физического лица должна составлять 12 символов, для юридического 10"),"")</f>
      </c>
      <c r="C41" s="19">
        <f>IF($J41=1,IF(AND(COUNTIF(RFSubjects,Форма!C41)&gt;0,LEFT(Форма!C41,1)=" "),"","неверное значение"),"")</f>
      </c>
      <c r="D41" s="16">
        <f>IF($J41=1,IF(LEN(Форма!D41)&gt;0,"","ошибка"),"")</f>
      </c>
      <c r="E41" s="16">
        <f>IF($J41=1,IF(LEN(Форма!E41)&gt;0,"","ошибка"),"")</f>
      </c>
      <c r="F41" s="16">
        <f>IF($J41=1,IF(LEN(Форма!F41)&gt;0,"","ошибка"),"")</f>
      </c>
      <c r="G41" s="17">
        <f>IF($J41=1,IF(AND(ISNUMBER(Форма!G41),Форма!G41&gt;0),"","ошибка"),"")</f>
      </c>
      <c r="H41" s="17">
        <f>IF($J41=1,IF(OR(AND(Форма!H$24="",Форма!H41=""),AND(Форма!H$24&lt;&gt;"",ISNUMBER(Форма!H41),Форма!H41&gt;0)),"","ошибка"),"")</f>
      </c>
      <c r="I41" s="17">
        <f>IF($J41=1,IF(OR(AND(Форма!I$24="",Форма!I41=""),AND(Форма!I$24&lt;&gt;"",ISNUMBER(Форма!I41),Форма!I41&gt;0)),"","ошибка"),"")</f>
      </c>
      <c r="J41" s="1">
        <f>IF(LEN(CONCATENATE(Форма!A41,Форма!B41,Форма!C41,Форма!D41,Форма!E41,Форма!F41,Форма!G41,Форма!H41,Форма!I41))&gt;0,1,0)</f>
        <v>0</v>
      </c>
    </row>
    <row r="42" spans="1:10" ht="60" customHeight="1">
      <c r="A42" s="16">
        <f>IF($J42=1,IF(LEN(Форма!A42)&gt;0,"","ошибка"),"")</f>
      </c>
      <c r="B42" s="19">
        <f>IF($J42=1,IF(AND(OR(LEN(Форма!B42)=10,LEN(Форма!B42)=12),ISNUMBER(VALUE(Форма!B42))),IF(COUNTIF(EconomicSubjectsINN,Форма!B42)&gt;1,"Совпадающий ИНН",""),"ИНН должен быть числом, его длина для физического лица должна составлять 12 символов, для юридического 10"),"")</f>
      </c>
      <c r="C42" s="19">
        <f>IF($J42=1,IF(AND(COUNTIF(RFSubjects,Форма!C42)&gt;0,LEFT(Форма!C42,1)=" "),"","неверное значение"),"")</f>
      </c>
      <c r="D42" s="16">
        <f>IF($J42=1,IF(LEN(Форма!D42)&gt;0,"","ошибка"),"")</f>
      </c>
      <c r="E42" s="16">
        <f>IF($J42=1,IF(LEN(Форма!E42)&gt;0,"","ошибка"),"")</f>
      </c>
      <c r="F42" s="16">
        <f>IF($J42=1,IF(LEN(Форма!F42)&gt;0,"","ошибка"),"")</f>
      </c>
      <c r="G42" s="17">
        <f>IF($J42=1,IF(AND(ISNUMBER(Форма!G42),Форма!G42&gt;0),"","ошибка"),"")</f>
      </c>
      <c r="H42" s="17">
        <f>IF($J42=1,IF(OR(AND(Форма!H$24="",Форма!H42=""),AND(Форма!H$24&lt;&gt;"",ISNUMBER(Форма!H42),Форма!H42&gt;0)),"","ошибка"),"")</f>
      </c>
      <c r="I42" s="17">
        <f>IF($J42=1,IF(OR(AND(Форма!I$24="",Форма!I42=""),AND(Форма!I$24&lt;&gt;"",ISNUMBER(Форма!I42),Форма!I42&gt;0)),"","ошибка"),"")</f>
      </c>
      <c r="J42" s="1">
        <f>IF(LEN(CONCATENATE(Форма!A42,Форма!B42,Форма!C42,Форма!D42,Форма!E42,Форма!F42,Форма!G42,Форма!H42,Форма!I42))&gt;0,1,0)</f>
        <v>0</v>
      </c>
    </row>
    <row r="43" spans="1:10" ht="60" customHeight="1">
      <c r="A43" s="16">
        <f>IF($J43=1,IF(LEN(Форма!A43)&gt;0,"","ошибка"),"")</f>
      </c>
      <c r="B43" s="19">
        <f>IF($J43=1,IF(AND(OR(LEN(Форма!B43)=10,LEN(Форма!B43)=12),ISNUMBER(VALUE(Форма!B43))),IF(COUNTIF(EconomicSubjectsINN,Форма!B43)&gt;1,"Совпадающий ИНН",""),"ИНН должен быть числом, его длина для физического лица должна составлять 12 символов, для юридического 10"),"")</f>
      </c>
      <c r="C43" s="19">
        <f>IF($J43=1,IF(AND(COUNTIF(RFSubjects,Форма!C43)&gt;0,LEFT(Форма!C43,1)=" "),"","неверное значение"),"")</f>
      </c>
      <c r="D43" s="16">
        <f>IF($J43=1,IF(LEN(Форма!D43)&gt;0,"","ошибка"),"")</f>
      </c>
      <c r="E43" s="16">
        <f>IF($J43=1,IF(LEN(Форма!E43)&gt;0,"","ошибка"),"")</f>
      </c>
      <c r="F43" s="16">
        <f>IF($J43=1,IF(LEN(Форма!F43)&gt;0,"","ошибка"),"")</f>
      </c>
      <c r="G43" s="17">
        <f>IF($J43=1,IF(AND(ISNUMBER(Форма!G43),Форма!G43&gt;0),"","ошибка"),"")</f>
      </c>
      <c r="H43" s="17">
        <f>IF($J43=1,IF(OR(AND(Форма!H$24="",Форма!H43=""),AND(Форма!H$24&lt;&gt;"",ISNUMBER(Форма!H43),Форма!H43&gt;0)),"","ошибка"),"")</f>
      </c>
      <c r="I43" s="17">
        <f>IF($J43=1,IF(OR(AND(Форма!I$24="",Форма!I43=""),AND(Форма!I$24&lt;&gt;"",ISNUMBER(Форма!I43),Форма!I43&gt;0)),"","ошибка"),"")</f>
      </c>
      <c r="J43" s="1">
        <f>IF(LEN(CONCATENATE(Форма!A43,Форма!B43,Форма!C43,Форма!D43,Форма!E43,Форма!F43,Форма!G43,Форма!H43,Форма!I43))&gt;0,1,0)</f>
        <v>0</v>
      </c>
    </row>
    <row r="44" spans="1:10" ht="60" customHeight="1">
      <c r="A44" s="16">
        <f>IF($J44=1,IF(LEN(Форма!A44)&gt;0,"","ошибка"),"")</f>
      </c>
      <c r="B44" s="19">
        <f>IF($J44=1,IF(AND(OR(LEN(Форма!B44)=10,LEN(Форма!B44)=12),ISNUMBER(VALUE(Форма!B44))),IF(COUNTIF(EconomicSubjectsINN,Форма!B44)&gt;1,"Совпадающий ИНН",""),"ИНН должен быть числом, его длина для физического лица должна составлять 12 символов, для юридического 10"),"")</f>
      </c>
      <c r="C44" s="19">
        <f>IF($J44=1,IF(AND(COUNTIF(RFSubjects,Форма!C44)&gt;0,LEFT(Форма!C44,1)=" "),"","неверное значение"),"")</f>
      </c>
      <c r="D44" s="16">
        <f>IF($J44=1,IF(LEN(Форма!D44)&gt;0,"","ошибка"),"")</f>
      </c>
      <c r="E44" s="16">
        <f>IF($J44=1,IF(LEN(Форма!E44)&gt;0,"","ошибка"),"")</f>
      </c>
      <c r="F44" s="16">
        <f>IF($J44=1,IF(LEN(Форма!F44)&gt;0,"","ошибка"),"")</f>
      </c>
      <c r="G44" s="17">
        <f>IF($J44=1,IF(AND(ISNUMBER(Форма!G44),Форма!G44&gt;0),"","ошибка"),"")</f>
      </c>
      <c r="H44" s="17">
        <f>IF($J44=1,IF(OR(AND(Форма!H$24="",Форма!H44=""),AND(Форма!H$24&lt;&gt;"",ISNUMBER(Форма!H44),Форма!H44&gt;0)),"","ошибка"),"")</f>
      </c>
      <c r="I44" s="17">
        <f>IF($J44=1,IF(OR(AND(Форма!I$24="",Форма!I44=""),AND(Форма!I$24&lt;&gt;"",ISNUMBER(Форма!I44),Форма!I44&gt;0)),"","ошибка"),"")</f>
      </c>
      <c r="J44" s="1">
        <f>IF(LEN(CONCATENATE(Форма!A44,Форма!B44,Форма!C44,Форма!D44,Форма!E44,Форма!F44,Форма!G44,Форма!H44,Форма!I44))&gt;0,1,0)</f>
        <v>0</v>
      </c>
    </row>
    <row r="45" spans="1:10" ht="60" customHeight="1">
      <c r="A45" s="16">
        <f>IF($J45=1,IF(LEN(Форма!A45)&gt;0,"","ошибка"),"")</f>
      </c>
      <c r="B45" s="19">
        <f>IF($J45=1,IF(AND(OR(LEN(Форма!B45)=10,LEN(Форма!B45)=12),ISNUMBER(VALUE(Форма!B45))),IF(COUNTIF(EconomicSubjectsINN,Форма!B45)&gt;1,"Совпадающий ИНН",""),"ИНН должен быть числом, его длина для физического лица должна составлять 12 символов, для юридического 10"),"")</f>
      </c>
      <c r="C45" s="19">
        <f>IF($J45=1,IF(AND(COUNTIF(RFSubjects,Форма!C45)&gt;0,LEFT(Форма!C45,1)=" "),"","неверное значение"),"")</f>
      </c>
      <c r="D45" s="16">
        <f>IF($J45=1,IF(LEN(Форма!D45)&gt;0,"","ошибка"),"")</f>
      </c>
      <c r="E45" s="16">
        <f>IF($J45=1,IF(LEN(Форма!E45)&gt;0,"","ошибка"),"")</f>
      </c>
      <c r="F45" s="16">
        <f>IF($J45=1,IF(LEN(Форма!F45)&gt;0,"","ошибка"),"")</f>
      </c>
      <c r="G45" s="17">
        <f>IF($J45=1,IF(AND(ISNUMBER(Форма!G45),Форма!G45&gt;0),"","ошибка"),"")</f>
      </c>
      <c r="H45" s="17">
        <f>IF($J45=1,IF(OR(AND(Форма!H$24="",Форма!H45=""),AND(Форма!H$24&lt;&gt;"",ISNUMBER(Форма!H45),Форма!H45&gt;0)),"","ошибка"),"")</f>
      </c>
      <c r="I45" s="17">
        <f>IF($J45=1,IF(OR(AND(Форма!I$24="",Форма!I45=""),AND(Форма!I$24&lt;&gt;"",ISNUMBER(Форма!I45),Форма!I45&gt;0)),"","ошибка"),"")</f>
      </c>
      <c r="J45" s="1">
        <f>IF(LEN(CONCATENATE(Форма!A45,Форма!B45,Форма!C45,Форма!D45,Форма!E45,Форма!F45,Форма!G45,Форма!H45,Форма!I45))&gt;0,1,0)</f>
        <v>0</v>
      </c>
    </row>
    <row r="46" spans="1:10" ht="60" customHeight="1">
      <c r="A46" s="16">
        <f>IF($J46=1,IF(LEN(Форма!A46)&gt;0,"","ошибка"),"")</f>
      </c>
      <c r="B46" s="19">
        <f>IF($J46=1,IF(AND(OR(LEN(Форма!B46)=10,LEN(Форма!B46)=12),ISNUMBER(VALUE(Форма!B46))),IF(COUNTIF(EconomicSubjectsINN,Форма!B46)&gt;1,"Совпадающий ИНН",""),"ИНН должен быть числом, его длина для физического лица должна составлять 12 символов, для юридического 10"),"")</f>
      </c>
      <c r="C46" s="19">
        <f>IF($J46=1,IF(AND(COUNTIF(RFSubjects,Форма!C46)&gt;0,LEFT(Форма!C46,1)=" "),"","неверное значение"),"")</f>
      </c>
      <c r="D46" s="16">
        <f>IF($J46=1,IF(LEN(Форма!D46)&gt;0,"","ошибка"),"")</f>
      </c>
      <c r="E46" s="16">
        <f>IF($J46=1,IF(LEN(Форма!E46)&gt;0,"","ошибка"),"")</f>
      </c>
      <c r="F46" s="16">
        <f>IF($J46=1,IF(LEN(Форма!F46)&gt;0,"","ошибка"),"")</f>
      </c>
      <c r="G46" s="17">
        <f>IF($J46=1,IF(AND(ISNUMBER(Форма!G46),Форма!G46&gt;0),"","ошибка"),"")</f>
      </c>
      <c r="H46" s="17">
        <f>IF($J46=1,IF(OR(AND(Форма!H$24="",Форма!H46=""),AND(Форма!H$24&lt;&gt;"",ISNUMBER(Форма!H46),Форма!H46&gt;0)),"","ошибка"),"")</f>
      </c>
      <c r="I46" s="17">
        <f>IF($J46=1,IF(OR(AND(Форма!I$24="",Форма!I46=""),AND(Форма!I$24&lt;&gt;"",ISNUMBER(Форма!I46),Форма!I46&gt;0)),"","ошибка"),"")</f>
      </c>
      <c r="J46" s="1">
        <f>IF(LEN(CONCATENATE(Форма!A46,Форма!B46,Форма!C46,Форма!D46,Форма!E46,Форма!F46,Форма!G46,Форма!H46,Форма!I46))&gt;0,1,0)</f>
        <v>0</v>
      </c>
    </row>
    <row r="47" spans="1:10" ht="60" customHeight="1">
      <c r="A47" s="16">
        <f>IF($J47=1,IF(LEN(Форма!A47)&gt;0,"","ошибка"),"")</f>
      </c>
      <c r="B47" s="19">
        <f>IF($J47=1,IF(AND(OR(LEN(Форма!B47)=10,LEN(Форма!B47)=12),ISNUMBER(VALUE(Форма!B47))),IF(COUNTIF(EconomicSubjectsINN,Форма!B47)&gt;1,"Совпадающий ИНН",""),"ИНН должен быть числом, его длина для физического лица должна составлять 12 символов, для юридического 10"),"")</f>
      </c>
      <c r="C47" s="19">
        <f>IF($J47=1,IF(AND(COUNTIF(RFSubjects,Форма!C47)&gt;0,LEFT(Форма!C47,1)=" "),"","неверное значение"),"")</f>
      </c>
      <c r="D47" s="16">
        <f>IF($J47=1,IF(LEN(Форма!D47)&gt;0,"","ошибка"),"")</f>
      </c>
      <c r="E47" s="16">
        <f>IF($J47=1,IF(LEN(Форма!E47)&gt;0,"","ошибка"),"")</f>
      </c>
      <c r="F47" s="16">
        <f>IF($J47=1,IF(LEN(Форма!F47)&gt;0,"","ошибка"),"")</f>
      </c>
      <c r="G47" s="17">
        <f>IF($J47=1,IF(AND(ISNUMBER(Форма!G47),Форма!G47&gt;0),"","ошибка"),"")</f>
      </c>
      <c r="H47" s="17">
        <f>IF($J47=1,IF(OR(AND(Форма!H$24="",Форма!H47=""),AND(Форма!H$24&lt;&gt;"",ISNUMBER(Форма!H47),Форма!H47&gt;0)),"","ошибка"),"")</f>
      </c>
      <c r="I47" s="17">
        <f>IF($J47=1,IF(OR(AND(Форма!I$24="",Форма!I47=""),AND(Форма!I$24&lt;&gt;"",ISNUMBER(Форма!I47),Форма!I47&gt;0)),"","ошибка"),"")</f>
      </c>
      <c r="J47" s="1">
        <f>IF(LEN(CONCATENATE(Форма!A47,Форма!B47,Форма!C47,Форма!D47,Форма!E47,Форма!F47,Форма!G47,Форма!H47,Форма!I47))&gt;0,1,0)</f>
        <v>0</v>
      </c>
    </row>
    <row r="48" spans="1:10" ht="60" customHeight="1">
      <c r="A48" s="16">
        <f>IF($J48=1,IF(LEN(Форма!A48)&gt;0,"","ошибка"),"")</f>
      </c>
      <c r="B48" s="19">
        <f>IF($J48=1,IF(AND(OR(LEN(Форма!B48)=10,LEN(Форма!B48)=12),ISNUMBER(VALUE(Форма!B48))),IF(COUNTIF(EconomicSubjectsINN,Форма!B48)&gt;1,"Совпадающий ИНН",""),"ИНН должен быть числом, его длина для физического лица должна составлять 12 символов, для юридического 10"),"")</f>
      </c>
      <c r="C48" s="19">
        <f>IF($J48=1,IF(AND(COUNTIF(RFSubjects,Форма!C48)&gt;0,LEFT(Форма!C48,1)=" "),"","неверное значение"),"")</f>
      </c>
      <c r="D48" s="16">
        <f>IF($J48=1,IF(LEN(Форма!D48)&gt;0,"","ошибка"),"")</f>
      </c>
      <c r="E48" s="16">
        <f>IF($J48=1,IF(LEN(Форма!E48)&gt;0,"","ошибка"),"")</f>
      </c>
      <c r="F48" s="16">
        <f>IF($J48=1,IF(LEN(Форма!F48)&gt;0,"","ошибка"),"")</f>
      </c>
      <c r="G48" s="17">
        <f>IF($J48=1,IF(AND(ISNUMBER(Форма!G48),Форма!G48&gt;0),"","ошибка"),"")</f>
      </c>
      <c r="H48" s="17">
        <f>IF($J48=1,IF(OR(AND(Форма!H$24="",Форма!H48=""),AND(Форма!H$24&lt;&gt;"",ISNUMBER(Форма!H48),Форма!H48&gt;0)),"","ошибка"),"")</f>
      </c>
      <c r="I48" s="17">
        <f>IF($J48=1,IF(OR(AND(Форма!I$24="",Форма!I48=""),AND(Форма!I$24&lt;&gt;"",ISNUMBER(Форма!I48),Форма!I48&gt;0)),"","ошибка"),"")</f>
      </c>
      <c r="J48" s="1">
        <f>IF(LEN(CONCATENATE(Форма!A48,Форма!B48,Форма!C48,Форма!D48,Форма!E48,Форма!F48,Форма!G48,Форма!H48,Форма!I48))&gt;0,1,0)</f>
        <v>0</v>
      </c>
    </row>
    <row r="49" spans="1:10" ht="60" customHeight="1">
      <c r="A49" s="16">
        <f>IF($J49=1,IF(LEN(Форма!A49)&gt;0,"","ошибка"),"")</f>
      </c>
      <c r="B49" s="19">
        <f>IF($J49=1,IF(AND(OR(LEN(Форма!B49)=10,LEN(Форма!B49)=12),ISNUMBER(VALUE(Форма!B49))),IF(COUNTIF(EconomicSubjectsINN,Форма!B49)&gt;1,"Совпадающий ИНН",""),"ИНН должен быть числом, его длина для физического лица должна составлять 12 символов, для юридического 10"),"")</f>
      </c>
      <c r="C49" s="19">
        <f>IF($J49=1,IF(AND(COUNTIF(RFSubjects,Форма!C49)&gt;0,LEFT(Форма!C49,1)=" "),"","неверное значение"),"")</f>
      </c>
      <c r="D49" s="16">
        <f>IF($J49=1,IF(LEN(Форма!D49)&gt;0,"","ошибка"),"")</f>
      </c>
      <c r="E49" s="16">
        <f>IF($J49=1,IF(LEN(Форма!E49)&gt;0,"","ошибка"),"")</f>
      </c>
      <c r="F49" s="16">
        <f>IF($J49=1,IF(LEN(Форма!F49)&gt;0,"","ошибка"),"")</f>
      </c>
      <c r="G49" s="17">
        <f>IF($J49=1,IF(AND(ISNUMBER(Форма!G49),Форма!G49&gt;0),"","ошибка"),"")</f>
      </c>
      <c r="H49" s="17">
        <f>IF($J49=1,IF(OR(AND(Форма!H$24="",Форма!H49=""),AND(Форма!H$24&lt;&gt;"",ISNUMBER(Форма!H49),Форма!H49&gt;0)),"","ошибка"),"")</f>
      </c>
      <c r="I49" s="17">
        <f>IF($J49=1,IF(OR(AND(Форма!I$24="",Форма!I49=""),AND(Форма!I$24&lt;&gt;"",ISNUMBER(Форма!I49),Форма!I49&gt;0)),"","ошибка"),"")</f>
      </c>
      <c r="J49" s="1">
        <f>IF(LEN(CONCATENATE(Форма!A49,Форма!B49,Форма!C49,Форма!D49,Форма!E49,Форма!F49,Форма!G49,Форма!H49,Форма!I49))&gt;0,1,0)</f>
        <v>0</v>
      </c>
    </row>
    <row r="50" spans="1:10" ht="60" customHeight="1">
      <c r="A50" s="16">
        <f>IF($J50=1,IF(LEN(Форма!A50)&gt;0,"","ошибка"),"")</f>
      </c>
      <c r="B50" s="19">
        <f>IF($J50=1,IF(AND(OR(LEN(Форма!B50)=10,LEN(Форма!B50)=12),ISNUMBER(VALUE(Форма!B50))),IF(COUNTIF(EconomicSubjectsINN,Форма!B50)&gt;1,"Совпадающий ИНН",""),"ИНН должен быть числом, его длина для физического лица должна составлять 12 символов, для юридического 10"),"")</f>
      </c>
      <c r="C50" s="19">
        <f>IF($J50=1,IF(AND(COUNTIF(RFSubjects,Форма!C50)&gt;0,LEFT(Форма!C50,1)=" "),"","неверное значение"),"")</f>
      </c>
      <c r="D50" s="16">
        <f>IF($J50=1,IF(LEN(Форма!D50)&gt;0,"","ошибка"),"")</f>
      </c>
      <c r="E50" s="16">
        <f>IF($J50=1,IF(LEN(Форма!E50)&gt;0,"","ошибка"),"")</f>
      </c>
      <c r="F50" s="16">
        <f>IF($J50=1,IF(LEN(Форма!F50)&gt;0,"","ошибка"),"")</f>
      </c>
      <c r="G50" s="17">
        <f>IF($J50=1,IF(AND(ISNUMBER(Форма!G50),Форма!G50&gt;0),"","ошибка"),"")</f>
      </c>
      <c r="H50" s="17">
        <f>IF($J50=1,IF(OR(AND(Форма!H$24="",Форма!H50=""),AND(Форма!H$24&lt;&gt;"",ISNUMBER(Форма!H50),Форма!H50&gt;0)),"","ошибка"),"")</f>
      </c>
      <c r="I50" s="17">
        <f>IF($J50=1,IF(OR(AND(Форма!I$24="",Форма!I50=""),AND(Форма!I$24&lt;&gt;"",ISNUMBER(Форма!I50),Форма!I50&gt;0)),"","ошибка"),"")</f>
      </c>
      <c r="J50" s="1">
        <f>IF(LEN(CONCATENATE(Форма!A50,Форма!B50,Форма!C50,Форма!D50,Форма!E50,Форма!F50,Форма!G50,Форма!H50,Форма!I50))&gt;0,1,0)</f>
        <v>0</v>
      </c>
    </row>
    <row r="51" spans="1:10" ht="60" customHeight="1">
      <c r="A51" s="16">
        <f>IF($J51=1,IF(LEN(Форма!A51)&gt;0,"","ошибка"),"")</f>
      </c>
      <c r="B51" s="19">
        <f>IF($J51=1,IF(AND(OR(LEN(Форма!B51)=10,LEN(Форма!B51)=12),ISNUMBER(VALUE(Форма!B51))),IF(COUNTIF(EconomicSubjectsINN,Форма!B51)&gt;1,"Совпадающий ИНН",""),"ИНН должен быть числом, его длина для физического лица должна составлять 12 символов, для юридического 10"),"")</f>
      </c>
      <c r="C51" s="19">
        <f>IF($J51=1,IF(AND(COUNTIF(RFSubjects,Форма!C51)&gt;0,LEFT(Форма!C51,1)=" "),"","неверное значение"),"")</f>
      </c>
      <c r="D51" s="16">
        <f>IF($J51=1,IF(LEN(Форма!D51)&gt;0,"","ошибка"),"")</f>
      </c>
      <c r="E51" s="16">
        <f>IF($J51=1,IF(LEN(Форма!E51)&gt;0,"","ошибка"),"")</f>
      </c>
      <c r="F51" s="16">
        <f>IF($J51=1,IF(LEN(Форма!F51)&gt;0,"","ошибка"),"")</f>
      </c>
      <c r="G51" s="17">
        <f>IF($J51=1,IF(AND(ISNUMBER(Форма!G51),Форма!G51&gt;0),"","ошибка"),"")</f>
      </c>
      <c r="H51" s="17">
        <f>IF($J51=1,IF(OR(AND(Форма!H$24="",Форма!H51=""),AND(Форма!H$24&lt;&gt;"",ISNUMBER(Форма!H51),Форма!H51&gt;0)),"","ошибка"),"")</f>
      </c>
      <c r="I51" s="17">
        <f>IF($J51=1,IF(OR(AND(Форма!I$24="",Форма!I51=""),AND(Форма!I$24&lt;&gt;"",ISNUMBER(Форма!I51),Форма!I51&gt;0)),"","ошибка"),"")</f>
      </c>
      <c r="J51" s="1">
        <f>IF(LEN(CONCATENATE(Форма!A51,Форма!B51,Форма!C51,Форма!D51,Форма!E51,Форма!F51,Форма!G51,Форма!H51,Форма!I51))&gt;0,1,0)</f>
        <v>0</v>
      </c>
    </row>
    <row r="52" spans="1:10" ht="60" customHeight="1">
      <c r="A52" s="16">
        <f>IF($J52=1,IF(LEN(Форма!A52)&gt;0,"","ошибка"),"")</f>
      </c>
      <c r="B52" s="19">
        <f>IF($J52=1,IF(AND(OR(LEN(Форма!B52)=10,LEN(Форма!B52)=12),ISNUMBER(VALUE(Форма!B52))),IF(COUNTIF(EconomicSubjectsINN,Форма!B52)&gt;1,"Совпадающий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19">
        <f>IF($J52=1,IF(AND(COUNTIF(RFSubjects,Форма!C52)&gt;0,LEFT(Форма!C52,1)=" "),"","неверное значение"),"")</f>
      </c>
      <c r="D52" s="16">
        <f>IF($J52=1,IF(LEN(Форма!D52)&gt;0,"","ошибка"),"")</f>
      </c>
      <c r="E52" s="16">
        <f>IF($J52=1,IF(LEN(Форма!E52)&gt;0,"","ошибка"),"")</f>
      </c>
      <c r="F52" s="16">
        <f>IF($J52=1,IF(LEN(Форма!F52)&gt;0,"","ошибка"),"")</f>
      </c>
      <c r="G52" s="17">
        <f>IF($J52=1,IF(AND(ISNUMBER(Форма!G52),Форма!G52&gt;0),"","ошибка"),"")</f>
      </c>
      <c r="H52" s="17">
        <f>IF($J52=1,IF(OR(AND(Форма!H$24="",Форма!H52=""),AND(Форма!H$24&lt;&gt;"",ISNUMBER(Форма!H52),Форма!H52&gt;0)),"","ошибка"),"")</f>
      </c>
      <c r="I52" s="17">
        <f>IF($J52=1,IF(OR(AND(Форма!I$24="",Форма!I52=""),AND(Форма!I$24&lt;&gt;"",ISNUMBER(Форма!I52),Форма!I52&gt;0)),"","ошибка"),"")</f>
      </c>
      <c r="J52" s="1">
        <f>IF(LEN(CONCATENATE(Форма!A52,Форма!B52,Форма!C52,Форма!D52,Форма!E52,Форма!F52,Форма!G52,Форма!H52,Форма!I52))&gt;0,1,0)</f>
        <v>0</v>
      </c>
    </row>
    <row r="53" spans="1:10" ht="60" customHeight="1">
      <c r="A53" s="16">
        <f>IF($J53=1,IF(LEN(Форма!A53)&gt;0,"","ошибка"),"")</f>
      </c>
      <c r="B53" s="19">
        <f>IF($J53=1,IF(AND(OR(LEN(Форма!B53)=10,LEN(Форма!B53)=12),ISNUMBER(VALUE(Форма!B53))),IF(COUNTIF(EconomicSubjectsINN,Форма!B53)&gt;1,"Совпадающий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19">
        <f>IF($J53=1,IF(AND(COUNTIF(RFSubjects,Форма!C53)&gt;0,LEFT(Форма!C53,1)=" "),"","неверное значение"),"")</f>
      </c>
      <c r="D53" s="16">
        <f>IF($J53=1,IF(LEN(Форма!D53)&gt;0,"","ошибка"),"")</f>
      </c>
      <c r="E53" s="16">
        <f>IF($J53=1,IF(LEN(Форма!E53)&gt;0,"","ошибка"),"")</f>
      </c>
      <c r="F53" s="16">
        <f>IF($J53=1,IF(LEN(Форма!F53)&gt;0,"","ошибка"),"")</f>
      </c>
      <c r="G53" s="17">
        <f>IF($J53=1,IF(AND(ISNUMBER(Форма!G53),Форма!G53&gt;0),"","ошибка"),"")</f>
      </c>
      <c r="H53" s="17">
        <f>IF($J53=1,IF(OR(AND(Форма!H$24="",Форма!H53=""),AND(Форма!H$24&lt;&gt;"",ISNUMBER(Форма!H53),Форма!H53&gt;0)),"","ошибка"),"")</f>
      </c>
      <c r="I53" s="17">
        <f>IF($J53=1,IF(OR(AND(Форма!I$24="",Форма!I53=""),AND(Форма!I$24&lt;&gt;"",ISNUMBER(Форма!I53),Форма!I53&gt;0)),"","ошибка"),"")</f>
      </c>
      <c r="J53" s="1">
        <f>IF(LEN(CONCATENATE(Форма!A53,Форма!B53,Форма!C53,Форма!D53,Форма!E53,Форма!F53,Форма!G53,Форма!H53,Форма!I53))&gt;0,1,0)</f>
        <v>0</v>
      </c>
    </row>
    <row r="54" spans="1:10" ht="60" customHeight="1">
      <c r="A54" s="16">
        <f>IF($J54=1,IF(LEN(Форма!A54)&gt;0,"","ошибка"),"")</f>
      </c>
      <c r="B54" s="19">
        <f>IF($J54=1,IF(AND(OR(LEN(Форма!B54)=10,LEN(Форма!B54)=12),ISNUMBER(VALUE(Форма!B54))),IF(COUNTIF(EconomicSubjectsINN,Форма!B54)&gt;1,"Совпадающий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19">
        <f>IF($J54=1,IF(AND(COUNTIF(RFSubjects,Форма!C54)&gt;0,LEFT(Форма!C54,1)=" "),"","неверное значение"),"")</f>
      </c>
      <c r="D54" s="16">
        <f>IF($J54=1,IF(LEN(Форма!D54)&gt;0,"","ошибка"),"")</f>
      </c>
      <c r="E54" s="16">
        <f>IF($J54=1,IF(LEN(Форма!E54)&gt;0,"","ошибка"),"")</f>
      </c>
      <c r="F54" s="16">
        <f>IF($J54=1,IF(LEN(Форма!F54)&gt;0,"","ошибка"),"")</f>
      </c>
      <c r="G54" s="17">
        <f>IF($J54=1,IF(AND(ISNUMBER(Форма!G54),Форма!G54&gt;0),"","ошибка"),"")</f>
      </c>
      <c r="H54" s="17">
        <f>IF($J54=1,IF(OR(AND(Форма!H$24="",Форма!H54=""),AND(Форма!H$24&lt;&gt;"",ISNUMBER(Форма!H54),Форма!H54&gt;0)),"","ошибка"),"")</f>
      </c>
      <c r="I54" s="17">
        <f>IF($J54=1,IF(OR(AND(Форма!I$24="",Форма!I54=""),AND(Форма!I$24&lt;&gt;"",ISNUMBER(Форма!I54),Форма!I54&gt;0)),"","ошибка"),"")</f>
      </c>
      <c r="J54" s="1">
        <f>IF(LEN(CONCATENATE(Форма!A54,Форма!B54,Форма!C54,Форма!D54,Форма!E54,Форма!F54,Форма!G54,Форма!H54,Форма!I54))&gt;0,1,0)</f>
        <v>0</v>
      </c>
    </row>
    <row r="55" spans="1:10" ht="60" customHeight="1">
      <c r="A55" s="16">
        <f>IF($J55=1,IF(LEN(Форма!A55)&gt;0,"","ошибка"),"")</f>
      </c>
      <c r="B55" s="19">
        <f>IF($J55=1,IF(AND(OR(LEN(Форма!B55)=10,LEN(Форма!B55)=12),ISNUMBER(VALUE(Форма!B55))),IF(COUNTIF(EconomicSubjectsINN,Форма!B55)&gt;1,"Совпадающий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19">
        <f>IF($J55=1,IF(AND(COUNTIF(RFSubjects,Форма!C55)&gt;0,LEFT(Форма!C55,1)=" "),"","неверное значение"),"")</f>
      </c>
      <c r="D55" s="16">
        <f>IF($J55=1,IF(LEN(Форма!D55)&gt;0,"","ошибка"),"")</f>
      </c>
      <c r="E55" s="16">
        <f>IF($J55=1,IF(LEN(Форма!E55)&gt;0,"","ошибка"),"")</f>
      </c>
      <c r="F55" s="16">
        <f>IF($J55=1,IF(LEN(Форма!F55)&gt;0,"","ошибка"),"")</f>
      </c>
      <c r="G55" s="17">
        <f>IF($J55=1,IF(AND(ISNUMBER(Форма!G55),Форма!G55&gt;0),"","ошибка"),"")</f>
      </c>
      <c r="H55" s="17">
        <f>IF($J55=1,IF(OR(AND(Форма!H$24="",Форма!H55=""),AND(Форма!H$24&lt;&gt;"",ISNUMBER(Форма!H55),Форма!H55&gt;0)),"","ошибка"),"")</f>
      </c>
      <c r="I55" s="17">
        <f>IF($J55=1,IF(OR(AND(Форма!I$24="",Форма!I55=""),AND(Форма!I$24&lt;&gt;"",ISNUMBER(Форма!I55),Форма!I55&gt;0)),"","ошибка"),"")</f>
      </c>
      <c r="J55" s="1">
        <f>IF(LEN(CONCATENATE(Форма!A55,Форма!B55,Форма!C55,Форма!D55,Форма!E55,Форма!F55,Форма!G55,Форма!H55,Форма!I55))&gt;0,1,0)</f>
        <v>0</v>
      </c>
    </row>
    <row r="56" spans="1:10" ht="60" customHeight="1">
      <c r="A56" s="16">
        <f>IF($J56=1,IF(LEN(Форма!A56)&gt;0,"","ошибка"),"")</f>
      </c>
      <c r="B56" s="19">
        <f>IF($J56=1,IF(AND(OR(LEN(Форма!B56)=10,LEN(Форма!B56)=12),ISNUMBER(VALUE(Форма!B56))),IF(COUNTIF(EconomicSubjectsINN,Форма!B56)&gt;1,"Совпадающий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19">
        <f>IF($J56=1,IF(AND(COUNTIF(RFSubjects,Форма!C56)&gt;0,LEFT(Форма!C56,1)=" "),"","неверное значение"),"")</f>
      </c>
      <c r="D56" s="16">
        <f>IF($J56=1,IF(LEN(Форма!D56)&gt;0,"","ошибка"),"")</f>
      </c>
      <c r="E56" s="16">
        <f>IF($J56=1,IF(LEN(Форма!E56)&gt;0,"","ошибка"),"")</f>
      </c>
      <c r="F56" s="16">
        <f>IF($J56=1,IF(LEN(Форма!F56)&gt;0,"","ошибка"),"")</f>
      </c>
      <c r="G56" s="17">
        <f>IF($J56=1,IF(AND(ISNUMBER(Форма!G56),Форма!G56&gt;0),"","ошибка"),"")</f>
      </c>
      <c r="H56" s="17">
        <f>IF($J56=1,IF(OR(AND(Форма!H$24="",Форма!H56=""),AND(Форма!H$24&lt;&gt;"",ISNUMBER(Форма!H56),Форма!H56&gt;0)),"","ошибка"),"")</f>
      </c>
      <c r="I56" s="17">
        <f>IF($J56=1,IF(OR(AND(Форма!I$24="",Форма!I56=""),AND(Форма!I$24&lt;&gt;"",ISNUMBER(Форма!I56),Форма!I56&gt;0)),"","ошибка"),"")</f>
      </c>
      <c r="J56" s="1">
        <f>IF(LEN(CONCATENATE(Форма!A56,Форма!B56,Форма!C56,Форма!D56,Форма!E56,Форма!F56,Форма!G56,Форма!H56,Форма!I56))&gt;0,1,0)</f>
        <v>0</v>
      </c>
    </row>
    <row r="57" spans="1:10" ht="60" customHeight="1">
      <c r="A57" s="16">
        <f>IF($J57=1,IF(LEN(Форма!A57)&gt;0,"","ошибка"),"")</f>
      </c>
      <c r="B57" s="19">
        <f>IF($J57=1,IF(AND(OR(LEN(Форма!B57)=10,LEN(Форма!B57)=12),ISNUMBER(VALUE(Форма!B57))),IF(COUNTIF(EconomicSubjectsINN,Форма!B57)&gt;1,"Совпадающий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19">
        <f>IF($J57=1,IF(AND(COUNTIF(RFSubjects,Форма!C57)&gt;0,LEFT(Форма!C57,1)=" "),"","неверное значение"),"")</f>
      </c>
      <c r="D57" s="16">
        <f>IF($J57=1,IF(LEN(Форма!D57)&gt;0,"","ошибка"),"")</f>
      </c>
      <c r="E57" s="16">
        <f>IF($J57=1,IF(LEN(Форма!E57)&gt;0,"","ошибка"),"")</f>
      </c>
      <c r="F57" s="16">
        <f>IF($J57=1,IF(LEN(Форма!F57)&gt;0,"","ошибка"),"")</f>
      </c>
      <c r="G57" s="17">
        <f>IF($J57=1,IF(AND(ISNUMBER(Форма!G57),Форма!G57&gt;0),"","ошибка"),"")</f>
      </c>
      <c r="H57" s="17">
        <f>IF($J57=1,IF(OR(AND(Форма!H$24="",Форма!H57=""),AND(Форма!H$24&lt;&gt;"",ISNUMBER(Форма!H57),Форма!H57&gt;0)),"","ошибка"),"")</f>
      </c>
      <c r="I57" s="17">
        <f>IF($J57=1,IF(OR(AND(Форма!I$24="",Форма!I57=""),AND(Форма!I$24&lt;&gt;"",ISNUMBER(Форма!I57),Форма!I57&gt;0)),"","ошибка"),"")</f>
      </c>
      <c r="J57" s="1">
        <f>IF(LEN(CONCATENATE(Форма!A57,Форма!B57,Форма!C57,Форма!D57,Форма!E57,Форма!F57,Форма!G57,Форма!H57,Форма!I57))&gt;0,1,0)</f>
        <v>0</v>
      </c>
    </row>
    <row r="58" spans="1:10" ht="60" customHeight="1">
      <c r="A58" s="16">
        <f>IF($J58=1,IF(LEN(Форма!A58)&gt;0,"","ошибка"),"")</f>
      </c>
      <c r="B58" s="19">
        <f>IF($J58=1,IF(AND(OR(LEN(Форма!B58)=10,LEN(Форма!B58)=12),ISNUMBER(VALUE(Форма!B58))),IF(COUNTIF(EconomicSubjectsINN,Форма!B58)&gt;1,"Совпадающий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19">
        <f>IF($J58=1,IF(AND(COUNTIF(RFSubjects,Форма!C58)&gt;0,LEFT(Форма!C58,1)=" "),"","неверное значение"),"")</f>
      </c>
      <c r="D58" s="16">
        <f>IF($J58=1,IF(LEN(Форма!D58)&gt;0,"","ошибка"),"")</f>
      </c>
      <c r="E58" s="16">
        <f>IF($J58=1,IF(LEN(Форма!E58)&gt;0,"","ошибка"),"")</f>
      </c>
      <c r="F58" s="16">
        <f>IF($J58=1,IF(LEN(Форма!F58)&gt;0,"","ошибка"),"")</f>
      </c>
      <c r="G58" s="17">
        <f>IF($J58=1,IF(AND(ISNUMBER(Форма!G58),Форма!G58&gt;0),"","ошибка"),"")</f>
      </c>
      <c r="H58" s="17">
        <f>IF($J58=1,IF(OR(AND(Форма!H$24="",Форма!H58=""),AND(Форма!H$24&lt;&gt;"",ISNUMBER(Форма!H58),Форма!H58&gt;0)),"","ошибка"),"")</f>
      </c>
      <c r="I58" s="17">
        <f>IF($J58=1,IF(OR(AND(Форма!I$24="",Форма!I58=""),AND(Форма!I$24&lt;&gt;"",ISNUMBER(Форма!I58),Форма!I58&gt;0)),"","ошибка"),"")</f>
      </c>
      <c r="J58" s="1">
        <f>IF(LEN(CONCATENATE(Форма!A58,Форма!B58,Форма!C58,Форма!D58,Форма!E58,Форма!F58,Форма!G58,Форма!H58,Форма!I58))&gt;0,1,0)</f>
        <v>0</v>
      </c>
    </row>
    <row r="59" spans="1:10" ht="60" customHeight="1">
      <c r="A59" s="16">
        <f>IF($J59=1,IF(LEN(Форма!A59)&gt;0,"","ошибка"),"")</f>
      </c>
      <c r="B59" s="19">
        <f>IF($J59=1,IF(AND(OR(LEN(Форма!B59)=10,LEN(Форма!B59)=12),ISNUMBER(VALUE(Форма!B59))),IF(COUNTIF(EconomicSubjectsINN,Форма!B59)&gt;1,"Совпадающий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19">
        <f>IF($J59=1,IF(AND(COUNTIF(RFSubjects,Форма!C59)&gt;0,LEFT(Форма!C59,1)=" "),"","неверное значение"),"")</f>
      </c>
      <c r="D59" s="16">
        <f>IF($J59=1,IF(LEN(Форма!D59)&gt;0,"","ошибка"),"")</f>
      </c>
      <c r="E59" s="16">
        <f>IF($J59=1,IF(LEN(Форма!E59)&gt;0,"","ошибка"),"")</f>
      </c>
      <c r="F59" s="16">
        <f>IF($J59=1,IF(LEN(Форма!F59)&gt;0,"","ошибка"),"")</f>
      </c>
      <c r="G59" s="17">
        <f>IF($J59=1,IF(AND(ISNUMBER(Форма!G59),Форма!G59&gt;0),"","ошибка"),"")</f>
      </c>
      <c r="H59" s="17">
        <f>IF($J59=1,IF(OR(AND(Форма!H$24="",Форма!H59=""),AND(Форма!H$24&lt;&gt;"",ISNUMBER(Форма!H59),Форма!H59&gt;0)),"","ошибка"),"")</f>
      </c>
      <c r="I59" s="17">
        <f>IF($J59=1,IF(OR(AND(Форма!I$24="",Форма!I59=""),AND(Форма!I$24&lt;&gt;"",ISNUMBER(Форма!I59),Форма!I59&gt;0)),"","ошибка"),"")</f>
      </c>
      <c r="J59" s="1">
        <f>IF(LEN(CONCATENATE(Форма!A59,Форма!B59,Форма!C59,Форма!D59,Форма!E59,Форма!F59,Форма!G59,Форма!H59,Форма!I59))&gt;0,1,0)</f>
        <v>0</v>
      </c>
    </row>
    <row r="60" spans="1:10" ht="60" customHeight="1">
      <c r="A60" s="16">
        <f>IF($J60=1,IF(LEN(Форма!A60)&gt;0,"","ошибка"),"")</f>
      </c>
      <c r="B60" s="19">
        <f>IF($J60=1,IF(AND(OR(LEN(Форма!B60)=10,LEN(Форма!B60)=12),ISNUMBER(VALUE(Форма!B60))),IF(COUNTIF(EconomicSubjectsINN,Форма!B60)&gt;1,"Совпадающий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19">
        <f>IF($J60=1,IF(AND(COUNTIF(RFSubjects,Форма!C60)&gt;0,LEFT(Форма!C60,1)=" "),"","неверное значение"),"")</f>
      </c>
      <c r="D60" s="16">
        <f>IF($J60=1,IF(LEN(Форма!D60)&gt;0,"","ошибка"),"")</f>
      </c>
      <c r="E60" s="16">
        <f>IF($J60=1,IF(LEN(Форма!E60)&gt;0,"","ошибка"),"")</f>
      </c>
      <c r="F60" s="16">
        <f>IF($J60=1,IF(LEN(Форма!F60)&gt;0,"","ошибка"),"")</f>
      </c>
      <c r="G60" s="17">
        <f>IF($J60=1,IF(AND(ISNUMBER(Форма!G60),Форма!G60&gt;0),"","ошибка"),"")</f>
      </c>
      <c r="H60" s="17">
        <f>IF($J60=1,IF(OR(AND(Форма!H$24="",Форма!H60=""),AND(Форма!H$24&lt;&gt;"",ISNUMBER(Форма!H60),Форма!H60&gt;0)),"","ошибка"),"")</f>
      </c>
      <c r="I60" s="17">
        <f>IF($J60=1,IF(OR(AND(Форма!I$24="",Форма!I60=""),AND(Форма!I$24&lt;&gt;"",ISNUMBER(Форма!I60),Форма!I60&gt;0)),"","ошибка"),"")</f>
      </c>
      <c r="J60" s="1">
        <f>IF(LEN(CONCATENATE(Форма!A60,Форма!B60,Форма!C60,Форма!D60,Форма!E60,Форма!F60,Форма!G60,Форма!H60,Форма!I60))&gt;0,1,0)</f>
        <v>0</v>
      </c>
    </row>
    <row r="61" spans="1:10" ht="60" customHeight="1">
      <c r="A61" s="16">
        <f>IF($J61=1,IF(LEN(Форма!A61)&gt;0,"","ошибка"),"")</f>
      </c>
      <c r="B61" s="19">
        <f>IF($J61=1,IF(AND(OR(LEN(Форма!B61)=10,LEN(Форма!B61)=12),ISNUMBER(VALUE(Форма!B61))),IF(COUNTIF(EconomicSubjectsINN,Форма!B61)&gt;1,"Совпадающий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19">
        <f>IF($J61=1,IF(AND(COUNTIF(RFSubjects,Форма!C61)&gt;0,LEFT(Форма!C61,1)=" "),"","неверное значение"),"")</f>
      </c>
      <c r="D61" s="16">
        <f>IF($J61=1,IF(LEN(Форма!D61)&gt;0,"","ошибка"),"")</f>
      </c>
      <c r="E61" s="16">
        <f>IF($J61=1,IF(LEN(Форма!E61)&gt;0,"","ошибка"),"")</f>
      </c>
      <c r="F61" s="16">
        <f>IF($J61=1,IF(LEN(Форма!F61)&gt;0,"","ошибка"),"")</f>
      </c>
      <c r="G61" s="17">
        <f>IF($J61=1,IF(AND(ISNUMBER(Форма!G61),Форма!G61&gt;0),"","ошибка"),"")</f>
      </c>
      <c r="H61" s="17">
        <f>IF($J61=1,IF(OR(AND(Форма!H$24="",Форма!H61=""),AND(Форма!H$24&lt;&gt;"",ISNUMBER(Форма!H61),Форма!H61&gt;0)),"","ошибка"),"")</f>
      </c>
      <c r="I61" s="17">
        <f>IF($J61=1,IF(OR(AND(Форма!I$24="",Форма!I61=""),AND(Форма!I$24&lt;&gt;"",ISNUMBER(Форма!I61),Форма!I61&gt;0)),"","ошибка"),"")</f>
      </c>
      <c r="J61" s="1">
        <f>IF(LEN(CONCATENATE(Форма!A61,Форма!B61,Форма!C61,Форма!D61,Форма!E61,Форма!F61,Форма!G61,Форма!H61,Форма!I61))&gt;0,1,0)</f>
        <v>0</v>
      </c>
    </row>
    <row r="62" spans="1:10" ht="60" customHeight="1">
      <c r="A62" s="16">
        <f>IF($J62=1,IF(LEN(Форма!A62)&gt;0,"","ошибка"),"")</f>
      </c>
      <c r="B62" s="19">
        <f>IF($J62=1,IF(AND(OR(LEN(Форма!B62)=10,LEN(Форма!B62)=12),ISNUMBER(VALUE(Форма!B62))),IF(COUNTIF(EconomicSubjectsINN,Форма!B62)&gt;1,"Совпадающий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19">
        <f>IF($J62=1,IF(AND(COUNTIF(RFSubjects,Форма!C62)&gt;0,LEFT(Форма!C62,1)=" "),"","неверное значение"),"")</f>
      </c>
      <c r="D62" s="16">
        <f>IF($J62=1,IF(LEN(Форма!D62)&gt;0,"","ошибка"),"")</f>
      </c>
      <c r="E62" s="16">
        <f>IF($J62=1,IF(LEN(Форма!E62)&gt;0,"","ошибка"),"")</f>
      </c>
      <c r="F62" s="16">
        <f>IF($J62=1,IF(LEN(Форма!F62)&gt;0,"","ошибка"),"")</f>
      </c>
      <c r="G62" s="17">
        <f>IF($J62=1,IF(AND(ISNUMBER(Форма!G62),Форма!G62&gt;0),"","ошибка"),"")</f>
      </c>
      <c r="H62" s="17">
        <f>IF($J62=1,IF(OR(AND(Форма!H$24="",Форма!H62=""),AND(Форма!H$24&lt;&gt;"",ISNUMBER(Форма!H62),Форма!H62&gt;0)),"","ошибка"),"")</f>
      </c>
      <c r="I62" s="17">
        <f>IF($J62=1,IF(OR(AND(Форма!I$24="",Форма!I62=""),AND(Форма!I$24&lt;&gt;"",ISNUMBER(Форма!I62),Форма!I62&gt;0)),"","ошибка"),"")</f>
      </c>
      <c r="J62" s="1">
        <f>IF(LEN(CONCATENATE(Форма!A62,Форма!B62,Форма!C62,Форма!D62,Форма!E62,Форма!F62,Форма!G62,Форма!H62,Форма!I62))&gt;0,1,0)</f>
        <v>0</v>
      </c>
    </row>
    <row r="63" spans="1:10" ht="60" customHeight="1">
      <c r="A63" s="16">
        <f>IF($J63=1,IF(LEN(Форма!A63)&gt;0,"","ошибка"),"")</f>
      </c>
      <c r="B63" s="19">
        <f>IF($J63=1,IF(AND(OR(LEN(Форма!B63)=10,LEN(Форма!B63)=12),ISNUMBER(VALUE(Форма!B63))),IF(COUNTIF(EconomicSubjectsINN,Форма!B63)&gt;1,"Совпадающий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19">
        <f>IF($J63=1,IF(AND(COUNTIF(RFSubjects,Форма!C63)&gt;0,LEFT(Форма!C63,1)=" "),"","неверное значение"),"")</f>
      </c>
      <c r="D63" s="16">
        <f>IF($J63=1,IF(LEN(Форма!D63)&gt;0,"","ошибка"),"")</f>
      </c>
      <c r="E63" s="16">
        <f>IF($J63=1,IF(LEN(Форма!E63)&gt;0,"","ошибка"),"")</f>
      </c>
      <c r="F63" s="16">
        <f>IF($J63=1,IF(LEN(Форма!F63)&gt;0,"","ошибка"),"")</f>
      </c>
      <c r="G63" s="17">
        <f>IF($J63=1,IF(AND(ISNUMBER(Форма!G63),Форма!G63&gt;0),"","ошибка"),"")</f>
      </c>
      <c r="H63" s="17">
        <f>IF($J63=1,IF(OR(AND(Форма!H$24="",Форма!H63=""),AND(Форма!H$24&lt;&gt;"",ISNUMBER(Форма!H63),Форма!H63&gt;0)),"","ошибка"),"")</f>
      </c>
      <c r="I63" s="17">
        <f>IF($J63=1,IF(OR(AND(Форма!I$24="",Форма!I63=""),AND(Форма!I$24&lt;&gt;"",ISNUMBER(Форма!I63),Форма!I63&gt;0)),"","ошибка"),"")</f>
      </c>
      <c r="J63" s="1">
        <f>IF(LEN(CONCATENATE(Форма!A63,Форма!B63,Форма!C63,Форма!D63,Форма!E63,Форма!F63,Форма!G63,Форма!H63,Форма!I63))&gt;0,1,0)</f>
        <v>0</v>
      </c>
    </row>
    <row r="64" spans="1:10" ht="60" customHeight="1">
      <c r="A64" s="16">
        <f>IF($J64=1,IF(LEN(Форма!A64)&gt;0,"","ошибка"),"")</f>
      </c>
      <c r="B64" s="19">
        <f>IF($J64=1,IF(AND(OR(LEN(Форма!B64)=10,LEN(Форма!B64)=12),ISNUMBER(VALUE(Форма!B64))),IF(COUNTIF(EconomicSubjectsINN,Форма!B64)&gt;1,"Совпадающий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19">
        <f>IF($J64=1,IF(AND(COUNTIF(RFSubjects,Форма!C64)&gt;0,LEFT(Форма!C64,1)=" "),"","неверное значение"),"")</f>
      </c>
      <c r="D64" s="16">
        <f>IF($J64=1,IF(LEN(Форма!D64)&gt;0,"","ошибка"),"")</f>
      </c>
      <c r="E64" s="16">
        <f>IF($J64=1,IF(LEN(Форма!E64)&gt;0,"","ошибка"),"")</f>
      </c>
      <c r="F64" s="16">
        <f>IF($J64=1,IF(LEN(Форма!F64)&gt;0,"","ошибка"),"")</f>
      </c>
      <c r="G64" s="17">
        <f>IF($J64=1,IF(AND(ISNUMBER(Форма!G64),Форма!G64&gt;0),"","ошибка"),"")</f>
      </c>
      <c r="H64" s="17">
        <f>IF($J64=1,IF(OR(AND(Форма!H$24="",Форма!H64=""),AND(Форма!H$24&lt;&gt;"",ISNUMBER(Форма!H64),Форма!H64&gt;0)),"","ошибка"),"")</f>
      </c>
      <c r="I64" s="17">
        <f>IF($J64=1,IF(OR(AND(Форма!I$24="",Форма!I64=""),AND(Форма!I$24&lt;&gt;"",ISNUMBER(Форма!I64),Форма!I64&gt;0)),"","ошибка"),"")</f>
      </c>
      <c r="J64" s="1">
        <f>IF(LEN(CONCATENATE(Форма!A64,Форма!B64,Форма!C64,Форма!D64,Форма!E64,Форма!F64,Форма!G64,Форма!H64,Форма!I64))&gt;0,1,0)</f>
        <v>0</v>
      </c>
    </row>
    <row r="65" spans="1:10" ht="60" customHeight="1">
      <c r="A65" s="16">
        <f>IF($J65=1,IF(LEN(Форма!A65)&gt;0,"","ошибка"),"")</f>
      </c>
      <c r="B65" s="19">
        <f>IF($J65=1,IF(AND(OR(LEN(Форма!B65)=10,LEN(Форма!B65)=12),ISNUMBER(VALUE(Форма!B65))),IF(COUNTIF(EconomicSubjectsINN,Форма!B65)&gt;1,"Совпадающий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19">
        <f>IF($J65=1,IF(AND(COUNTIF(RFSubjects,Форма!C65)&gt;0,LEFT(Форма!C65,1)=" "),"","неверное значение"),"")</f>
      </c>
      <c r="D65" s="16">
        <f>IF($J65=1,IF(LEN(Форма!D65)&gt;0,"","ошибка"),"")</f>
      </c>
      <c r="E65" s="16">
        <f>IF($J65=1,IF(LEN(Форма!E65)&gt;0,"","ошибка"),"")</f>
      </c>
      <c r="F65" s="16">
        <f>IF($J65=1,IF(LEN(Форма!F65)&gt;0,"","ошибка"),"")</f>
      </c>
      <c r="G65" s="17">
        <f>IF($J65=1,IF(AND(ISNUMBER(Форма!G65),Форма!G65&gt;0),"","ошибка"),"")</f>
      </c>
      <c r="H65" s="17">
        <f>IF($J65=1,IF(OR(AND(Форма!H$24="",Форма!H65=""),AND(Форма!H$24&lt;&gt;"",ISNUMBER(Форма!H65),Форма!H65&gt;0)),"","ошибка"),"")</f>
      </c>
      <c r="I65" s="17">
        <f>IF($J65=1,IF(OR(AND(Форма!I$24="",Форма!I65=""),AND(Форма!I$24&lt;&gt;"",ISNUMBER(Форма!I65),Форма!I65&gt;0)),"","ошибка"),"")</f>
      </c>
      <c r="J65" s="1">
        <f>IF(LEN(CONCATENATE(Форма!A65,Форма!B65,Форма!C65,Форма!D65,Форма!E65,Форма!F65,Форма!G65,Форма!H65,Форма!I65))&gt;0,1,0)</f>
        <v>0</v>
      </c>
    </row>
    <row r="66" spans="1:10" ht="60" customHeight="1">
      <c r="A66" s="16">
        <f>IF($J66=1,IF(LEN(Форма!A66)&gt;0,"","ошибка"),"")</f>
      </c>
      <c r="B66" s="19">
        <f>IF($J66=1,IF(AND(OR(LEN(Форма!B66)=10,LEN(Форма!B66)=12),ISNUMBER(VALUE(Форма!B66))),IF(COUNTIF(EconomicSubjectsINN,Форма!B66)&gt;1,"Совпадающий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19">
        <f>IF($J66=1,IF(AND(COUNTIF(RFSubjects,Форма!C66)&gt;0,LEFT(Форма!C66,1)=" "),"","неверное значение"),"")</f>
      </c>
      <c r="D66" s="16">
        <f>IF($J66=1,IF(LEN(Форма!D66)&gt;0,"","ошибка"),"")</f>
      </c>
      <c r="E66" s="16">
        <f>IF($J66=1,IF(LEN(Форма!E66)&gt;0,"","ошибка"),"")</f>
      </c>
      <c r="F66" s="16">
        <f>IF($J66=1,IF(LEN(Форма!F66)&gt;0,"","ошибка"),"")</f>
      </c>
      <c r="G66" s="17">
        <f>IF($J66=1,IF(AND(ISNUMBER(Форма!G66),Форма!G66&gt;0),"","ошибка"),"")</f>
      </c>
      <c r="H66" s="17">
        <f>IF($J66=1,IF(OR(AND(Форма!H$24="",Форма!H66=""),AND(Форма!H$24&lt;&gt;"",ISNUMBER(Форма!H66),Форма!H66&gt;0)),"","ошибка"),"")</f>
      </c>
      <c r="I66" s="17">
        <f>IF($J66=1,IF(OR(AND(Форма!I$24="",Форма!I66=""),AND(Форма!I$24&lt;&gt;"",ISNUMBER(Форма!I66),Форма!I66&gt;0)),"","ошибка"),"")</f>
      </c>
      <c r="J66" s="1">
        <f>IF(LEN(CONCATENATE(Форма!A66,Форма!B66,Форма!C66,Форма!D66,Форма!E66,Форма!F66,Форма!G66,Форма!H66,Форма!I66))&gt;0,1,0)</f>
        <v>0</v>
      </c>
    </row>
    <row r="67" spans="1:10" ht="60" customHeight="1">
      <c r="A67" s="16">
        <f>IF($J67=1,IF(LEN(Форма!A67)&gt;0,"","ошибка"),"")</f>
      </c>
      <c r="B67" s="19">
        <f>IF($J67=1,IF(AND(OR(LEN(Форма!B67)=10,LEN(Форма!B67)=12),ISNUMBER(VALUE(Форма!B67))),IF(COUNTIF(EconomicSubjectsINN,Форма!B67)&gt;1,"Совпадающий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19">
        <f>IF($J67=1,IF(AND(COUNTIF(RFSubjects,Форма!C67)&gt;0,LEFT(Форма!C67,1)=" "),"","неверное значение"),"")</f>
      </c>
      <c r="D67" s="16">
        <f>IF($J67=1,IF(LEN(Форма!D67)&gt;0,"","ошибка"),"")</f>
      </c>
      <c r="E67" s="16">
        <f>IF($J67=1,IF(LEN(Форма!E67)&gt;0,"","ошибка"),"")</f>
      </c>
      <c r="F67" s="16">
        <f>IF($J67=1,IF(LEN(Форма!F67)&gt;0,"","ошибка"),"")</f>
      </c>
      <c r="G67" s="17">
        <f>IF($J67=1,IF(AND(ISNUMBER(Форма!G67),Форма!G67&gt;0),"","ошибка"),"")</f>
      </c>
      <c r="H67" s="17">
        <f>IF($J67=1,IF(OR(AND(Форма!H$24="",Форма!H67=""),AND(Форма!H$24&lt;&gt;"",ISNUMBER(Форма!H67),Форма!H67&gt;0)),"","ошибка"),"")</f>
      </c>
      <c r="I67" s="17">
        <f>IF($J67=1,IF(OR(AND(Форма!I$24="",Форма!I67=""),AND(Форма!I$24&lt;&gt;"",ISNUMBER(Форма!I67),Форма!I67&gt;0)),"","ошибка"),"")</f>
      </c>
      <c r="J67" s="1">
        <f>IF(LEN(CONCATENATE(Форма!A67,Форма!B67,Форма!C67,Форма!D67,Форма!E67,Форма!F67,Форма!G67,Форма!H67,Форма!I67))&gt;0,1,0)</f>
        <v>0</v>
      </c>
    </row>
    <row r="68" spans="1:10" ht="60" customHeight="1">
      <c r="A68" s="16">
        <f>IF($J68=1,IF(LEN(Форма!A68)&gt;0,"","ошибка"),"")</f>
      </c>
      <c r="B68" s="19">
        <f>IF($J68=1,IF(AND(OR(LEN(Форма!B68)=10,LEN(Форма!B68)=12),ISNUMBER(VALUE(Форма!B68))),IF(COUNTIF(EconomicSubjectsINN,Форма!B68)&gt;1,"Совпадающий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19">
        <f>IF($J68=1,IF(AND(COUNTIF(RFSubjects,Форма!C68)&gt;0,LEFT(Форма!C68,1)=" "),"","неверное значение"),"")</f>
      </c>
      <c r="D68" s="16">
        <f>IF($J68=1,IF(LEN(Форма!D68)&gt;0,"","ошибка"),"")</f>
      </c>
      <c r="E68" s="16">
        <f>IF($J68=1,IF(LEN(Форма!E68)&gt;0,"","ошибка"),"")</f>
      </c>
      <c r="F68" s="16">
        <f>IF($J68=1,IF(LEN(Форма!F68)&gt;0,"","ошибка"),"")</f>
      </c>
      <c r="G68" s="17">
        <f>IF($J68=1,IF(AND(ISNUMBER(Форма!G68),Форма!G68&gt;0),"","ошибка"),"")</f>
      </c>
      <c r="H68" s="17">
        <f>IF($J68=1,IF(OR(AND(Форма!H$24="",Форма!H68=""),AND(Форма!H$24&lt;&gt;"",ISNUMBER(Форма!H68),Форма!H68&gt;0)),"","ошибка"),"")</f>
      </c>
      <c r="I68" s="17">
        <f>IF($J68=1,IF(OR(AND(Форма!I$24="",Форма!I68=""),AND(Форма!I$24&lt;&gt;"",ISNUMBER(Форма!I68),Форма!I68&gt;0)),"","ошибка"),"")</f>
      </c>
      <c r="J68" s="1">
        <f>IF(LEN(CONCATENATE(Форма!A68,Форма!B68,Форма!C68,Форма!D68,Форма!E68,Форма!F68,Форма!G68,Форма!H68,Форма!I68))&gt;0,1,0)</f>
        <v>0</v>
      </c>
    </row>
    <row r="69" spans="1:10" ht="60" customHeight="1">
      <c r="A69" s="16">
        <f>IF($J69=1,IF(LEN(Форма!A69)&gt;0,"","ошибка"),"")</f>
      </c>
      <c r="B69" s="19">
        <f>IF($J69=1,IF(AND(OR(LEN(Форма!B69)=10,LEN(Форма!B69)=12),ISNUMBER(VALUE(Форма!B69))),IF(COUNTIF(EconomicSubjectsINN,Форма!B69)&gt;1,"Совпадающий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19">
        <f>IF($J69=1,IF(AND(COUNTIF(RFSubjects,Форма!C69)&gt;0,LEFT(Форма!C69,1)=" "),"","неверное значение"),"")</f>
      </c>
      <c r="D69" s="16">
        <f>IF($J69=1,IF(LEN(Форма!D69)&gt;0,"","ошибка"),"")</f>
      </c>
      <c r="E69" s="16">
        <f>IF($J69=1,IF(LEN(Форма!E69)&gt;0,"","ошибка"),"")</f>
      </c>
      <c r="F69" s="16">
        <f>IF($J69=1,IF(LEN(Форма!F69)&gt;0,"","ошибка"),"")</f>
      </c>
      <c r="G69" s="17">
        <f>IF($J69=1,IF(AND(ISNUMBER(Форма!G69),Форма!G69&gt;0),"","ошибка"),"")</f>
      </c>
      <c r="H69" s="17">
        <f>IF($J69=1,IF(OR(AND(Форма!H$24="",Форма!H69=""),AND(Форма!H$24&lt;&gt;"",ISNUMBER(Форма!H69),Форма!H69&gt;0)),"","ошибка"),"")</f>
      </c>
      <c r="I69" s="17">
        <f>IF($J69=1,IF(OR(AND(Форма!I$24="",Форма!I69=""),AND(Форма!I$24&lt;&gt;"",ISNUMBER(Форма!I69),Форма!I69&gt;0)),"","ошибка"),"")</f>
      </c>
      <c r="J69" s="1">
        <f>IF(LEN(CONCATENATE(Форма!A69,Форма!B69,Форма!C69,Форма!D69,Форма!E69,Форма!F69,Форма!G69,Форма!H69,Форма!I69))&gt;0,1,0)</f>
        <v>0</v>
      </c>
    </row>
    <row r="70" spans="1:10" ht="60" customHeight="1">
      <c r="A70" s="16">
        <f>IF($J70=1,IF(LEN(Форма!A70)&gt;0,"","ошибка"),"")</f>
      </c>
      <c r="B70" s="19">
        <f>IF($J70=1,IF(AND(OR(LEN(Форма!B70)=10,LEN(Форма!B70)=12),ISNUMBER(VALUE(Форма!B70))),IF(COUNTIF(EconomicSubjectsINN,Форма!B70)&gt;1,"Совпадающий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19">
        <f>IF($J70=1,IF(AND(COUNTIF(RFSubjects,Форма!C70)&gt;0,LEFT(Форма!C70,1)=" "),"","неверное значение"),"")</f>
      </c>
      <c r="D70" s="16">
        <f>IF($J70=1,IF(LEN(Форма!D70)&gt;0,"","ошибка"),"")</f>
      </c>
      <c r="E70" s="16">
        <f>IF($J70=1,IF(LEN(Форма!E70)&gt;0,"","ошибка"),"")</f>
      </c>
      <c r="F70" s="16">
        <f>IF($J70=1,IF(LEN(Форма!F70)&gt;0,"","ошибка"),"")</f>
      </c>
      <c r="G70" s="17">
        <f>IF($J70=1,IF(AND(ISNUMBER(Форма!G70),Форма!G70&gt;0),"","ошибка"),"")</f>
      </c>
      <c r="H70" s="17">
        <f>IF($J70=1,IF(OR(AND(Форма!H$24="",Форма!H70=""),AND(Форма!H$24&lt;&gt;"",ISNUMBER(Форма!H70),Форма!H70&gt;0)),"","ошибка"),"")</f>
      </c>
      <c r="I70" s="17">
        <f>IF($J70=1,IF(OR(AND(Форма!I$24="",Форма!I70=""),AND(Форма!I$24&lt;&gt;"",ISNUMBER(Форма!I70),Форма!I70&gt;0)),"","ошибка"),"")</f>
      </c>
      <c r="J70" s="1">
        <f>IF(LEN(CONCATENATE(Форма!A70,Форма!B70,Форма!C70,Форма!D70,Форма!E70,Форма!F70,Форма!G70,Форма!H70,Форма!I70))&gt;0,1,0)</f>
        <v>0</v>
      </c>
    </row>
    <row r="71" spans="1:10" ht="60" customHeight="1">
      <c r="A71" s="16">
        <f>IF($J71=1,IF(LEN(Форма!A71)&gt;0,"","ошибка"),"")</f>
      </c>
      <c r="B71" s="19">
        <f>IF($J71=1,IF(AND(OR(LEN(Форма!B71)=10,LEN(Форма!B71)=12),ISNUMBER(VALUE(Форма!B71))),IF(COUNTIF(EconomicSubjectsINN,Форма!B71)&gt;1,"Совпадающий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19">
        <f>IF($J71=1,IF(AND(COUNTIF(RFSubjects,Форма!C71)&gt;0,LEFT(Форма!C71,1)=" "),"","неверное значение"),"")</f>
      </c>
      <c r="D71" s="16">
        <f>IF($J71=1,IF(LEN(Форма!D71)&gt;0,"","ошибка"),"")</f>
      </c>
      <c r="E71" s="16">
        <f>IF($J71=1,IF(LEN(Форма!E71)&gt;0,"","ошибка"),"")</f>
      </c>
      <c r="F71" s="16">
        <f>IF($J71=1,IF(LEN(Форма!F71)&gt;0,"","ошибка"),"")</f>
      </c>
      <c r="G71" s="17">
        <f>IF($J71=1,IF(AND(ISNUMBER(Форма!G71),Форма!G71&gt;0),"","ошибка"),"")</f>
      </c>
      <c r="H71" s="17">
        <f>IF($J71=1,IF(OR(AND(Форма!H$24="",Форма!H71=""),AND(Форма!H$24&lt;&gt;"",ISNUMBER(Форма!H71),Форма!H71&gt;0)),"","ошибка"),"")</f>
      </c>
      <c r="I71" s="17">
        <f>IF($J71=1,IF(OR(AND(Форма!I$24="",Форма!I71=""),AND(Форма!I$24&lt;&gt;"",ISNUMBER(Форма!I71),Форма!I71&gt;0)),"","ошибка"),"")</f>
      </c>
      <c r="J71" s="1">
        <f>IF(LEN(CONCATENATE(Форма!A71,Форма!B71,Форма!C71,Форма!D71,Форма!E71,Форма!F71,Форма!G71,Форма!H71,Форма!I71))&gt;0,1,0)</f>
        <v>0</v>
      </c>
    </row>
    <row r="72" spans="1:10" ht="60" customHeight="1">
      <c r="A72" s="16">
        <f>IF($J72=1,IF(LEN(Форма!A72)&gt;0,"","ошибка"),"")</f>
      </c>
      <c r="B72" s="19">
        <f>IF($J72=1,IF(AND(OR(LEN(Форма!B72)=10,LEN(Форма!B72)=12),ISNUMBER(VALUE(Форма!B72))),IF(COUNTIF(EconomicSubjectsINN,Форма!B72)&gt;1,"Совпадающий ИНН",""),"ИНН должен быть числом, его длина для физического лица должна составлять 12 символов, для юридического 10"),"")</f>
      </c>
      <c r="C72" s="19">
        <f>IF($J72=1,IF(AND(COUNTIF(RFSubjects,Форма!C72)&gt;0,LEFT(Форма!C72,1)=" "),"","неверное значение"),"")</f>
      </c>
      <c r="D72" s="16">
        <f>IF($J72=1,IF(LEN(Форма!D72)&gt;0,"","ошибка"),"")</f>
      </c>
      <c r="E72" s="16">
        <f>IF($J72=1,IF(LEN(Форма!E72)&gt;0,"","ошибка"),"")</f>
      </c>
      <c r="F72" s="16">
        <f>IF($J72=1,IF(LEN(Форма!F72)&gt;0,"","ошибка"),"")</f>
      </c>
      <c r="G72" s="17">
        <f>IF($J72=1,IF(AND(ISNUMBER(Форма!G72),Форма!G72&gt;0),"","ошибка"),"")</f>
      </c>
      <c r="H72" s="17">
        <f>IF($J72=1,IF(OR(AND(Форма!H$24="",Форма!H72=""),AND(Форма!H$24&lt;&gt;"",ISNUMBER(Форма!H72),Форма!H72&gt;0)),"","ошибка"),"")</f>
      </c>
      <c r="I72" s="17">
        <f>IF($J72=1,IF(OR(AND(Форма!I$24="",Форма!I72=""),AND(Форма!I$24&lt;&gt;"",ISNUMBER(Форма!I72),Форма!I72&gt;0)),"","ошибка"),"")</f>
      </c>
      <c r="J72" s="1">
        <f>IF(LEN(CONCATENATE(Форма!A72,Форма!B72,Форма!C72,Форма!D72,Форма!E72,Форма!F72,Форма!G72,Форма!H72,Форма!I72))&gt;0,1,0)</f>
        <v>0</v>
      </c>
    </row>
    <row r="73" spans="1:10" ht="60" customHeight="1">
      <c r="A73" s="16">
        <f>IF($J73=1,IF(LEN(Форма!A73)&gt;0,"","ошибка"),"")</f>
      </c>
      <c r="B73" s="19">
        <f>IF($J73=1,IF(AND(OR(LEN(Форма!B73)=10,LEN(Форма!B73)=12),ISNUMBER(VALUE(Форма!B73))),IF(COUNTIF(EconomicSubjectsINN,Форма!B73)&gt;1,"Совпадающий ИНН",""),"ИНН должен быть числом, его длина для физического лица должна составлять 12 символов, для юридического 10"),"")</f>
      </c>
      <c r="C73" s="19">
        <f>IF($J73=1,IF(AND(COUNTIF(RFSubjects,Форма!C73)&gt;0,LEFT(Форма!C73,1)=" "),"","неверное значение"),"")</f>
      </c>
      <c r="D73" s="16">
        <f>IF($J73=1,IF(LEN(Форма!D73)&gt;0,"","ошибка"),"")</f>
      </c>
      <c r="E73" s="16">
        <f>IF($J73=1,IF(LEN(Форма!E73)&gt;0,"","ошибка"),"")</f>
      </c>
      <c r="F73" s="16">
        <f>IF($J73=1,IF(LEN(Форма!F73)&gt;0,"","ошибка"),"")</f>
      </c>
      <c r="G73" s="17">
        <f>IF($J73=1,IF(AND(ISNUMBER(Форма!G73),Форма!G73&gt;0),"","ошибка"),"")</f>
      </c>
      <c r="H73" s="17">
        <f>IF($J73=1,IF(OR(AND(Форма!H$24="",Форма!H73=""),AND(Форма!H$24&lt;&gt;"",ISNUMBER(Форма!H73),Форма!H73&gt;0)),"","ошибка"),"")</f>
      </c>
      <c r="I73" s="17">
        <f>IF($J73=1,IF(OR(AND(Форма!I$24="",Форма!I73=""),AND(Форма!I$24&lt;&gt;"",ISNUMBER(Форма!I73),Форма!I73&gt;0)),"","ошибка"),"")</f>
      </c>
      <c r="J73" s="1">
        <f>IF(LEN(CONCATENATE(Форма!A73,Форма!B73,Форма!C73,Форма!D73,Форма!E73,Форма!F73,Форма!G73,Форма!H73,Форма!I73))&gt;0,1,0)</f>
        <v>0</v>
      </c>
    </row>
    <row r="74" spans="1:10" ht="60" customHeight="1">
      <c r="A74" s="16">
        <f>IF($J74=1,IF(LEN(Форма!A74)&gt;0,"","ошибка"),"")</f>
      </c>
      <c r="B74" s="19">
        <f>IF($J74=1,IF(AND(OR(LEN(Форма!B74)=10,LEN(Форма!B74)=12),ISNUMBER(VALUE(Форма!B74))),IF(COUNTIF(EconomicSubjectsINN,Форма!B74)&gt;1,"Совпадающий ИНН",""),"ИНН должен быть числом, его длина для физического лица должна составлять 12 символов, для юридического 10"),"")</f>
      </c>
      <c r="C74" s="19">
        <f>IF($J74=1,IF(AND(COUNTIF(RFSubjects,Форма!C74)&gt;0,LEFT(Форма!C74,1)=" "),"","неверное значение"),"")</f>
      </c>
      <c r="D74" s="16">
        <f>IF($J74=1,IF(LEN(Форма!D74)&gt;0,"","ошибка"),"")</f>
      </c>
      <c r="E74" s="16">
        <f>IF($J74=1,IF(LEN(Форма!E74)&gt;0,"","ошибка"),"")</f>
      </c>
      <c r="F74" s="16">
        <f>IF($J74=1,IF(LEN(Форма!F74)&gt;0,"","ошибка"),"")</f>
      </c>
      <c r="G74" s="17">
        <f>IF($J74=1,IF(AND(ISNUMBER(Форма!G74),Форма!G74&gt;0),"","ошибка"),"")</f>
      </c>
      <c r="H74" s="17">
        <f>IF($J74=1,IF(OR(AND(Форма!H$24="",Форма!H74=""),AND(Форма!H$24&lt;&gt;"",ISNUMBER(Форма!H74),Форма!H74&gt;0)),"","ошибка"),"")</f>
      </c>
      <c r="I74" s="17">
        <f>IF($J74=1,IF(OR(AND(Форма!I$24="",Форма!I74=""),AND(Форма!I$24&lt;&gt;"",ISNUMBER(Форма!I74),Форма!I74&gt;0)),"","ошибка"),"")</f>
      </c>
      <c r="J74" s="1">
        <f>IF(LEN(CONCATENATE(Форма!A74,Форма!B74,Форма!C74,Форма!D74,Форма!E74,Форма!F74,Форма!G74,Форма!H74,Форма!I74))&gt;0,1,0)</f>
        <v>0</v>
      </c>
    </row>
    <row r="75" spans="1:10" ht="60" customHeight="1">
      <c r="A75" s="16">
        <f>IF($J75=1,IF(LEN(Форма!A75)&gt;0,"","ошибка"),"")</f>
      </c>
      <c r="B75" s="19">
        <f>IF($J75=1,IF(AND(OR(LEN(Форма!B75)=10,LEN(Форма!B75)=12),ISNUMBER(VALUE(Форма!B75))),IF(COUNTIF(EconomicSubjectsINN,Форма!B75)&gt;1,"Совпадающий ИНН",""),"ИНН должен быть числом, его длина для физического лица должна составлять 12 символов, для юридического 10"),"")</f>
      </c>
      <c r="C75" s="19">
        <f>IF($J75=1,IF(AND(COUNTIF(RFSubjects,Форма!C75)&gt;0,LEFT(Форма!C75,1)=" "),"","неверное значение"),"")</f>
      </c>
      <c r="D75" s="16">
        <f>IF($J75=1,IF(LEN(Форма!D75)&gt;0,"","ошибка"),"")</f>
      </c>
      <c r="E75" s="16">
        <f>IF($J75=1,IF(LEN(Форма!E75)&gt;0,"","ошибка"),"")</f>
      </c>
      <c r="F75" s="16">
        <f>IF($J75=1,IF(LEN(Форма!F75)&gt;0,"","ошибка"),"")</f>
      </c>
      <c r="G75" s="17">
        <f>IF($J75=1,IF(AND(ISNUMBER(Форма!G75),Форма!G75&gt;0),"","ошибка"),"")</f>
      </c>
      <c r="H75" s="17">
        <f>IF($J75=1,IF(OR(AND(Форма!H$24="",Форма!H75=""),AND(Форма!H$24&lt;&gt;"",ISNUMBER(Форма!H75),Форма!H75&gt;0)),"","ошибка"),"")</f>
      </c>
      <c r="I75" s="17">
        <f>IF($J75=1,IF(OR(AND(Форма!I$24="",Форма!I75=""),AND(Форма!I$24&lt;&gt;"",ISNUMBER(Форма!I75),Форма!I75&gt;0)),"","ошибка"),"")</f>
      </c>
      <c r="J75" s="1">
        <f>IF(LEN(CONCATENATE(Форма!A75,Форма!B75,Форма!C75,Форма!D75,Форма!E75,Форма!F75,Форма!G75,Форма!H75,Форма!I75))&gt;0,1,0)</f>
        <v>0</v>
      </c>
    </row>
    <row r="76" spans="1:10" ht="60" customHeight="1">
      <c r="A76" s="16">
        <f>IF($J76=1,IF(LEN(Форма!A76)&gt;0,"","ошибка"),"")</f>
      </c>
      <c r="B76" s="19">
        <f>IF($J76=1,IF(AND(OR(LEN(Форма!B76)=10,LEN(Форма!B76)=12),ISNUMBER(VALUE(Форма!B76))),IF(COUNTIF(EconomicSubjectsINN,Форма!B76)&gt;1,"Совпадающий ИНН",""),"ИНН должен быть числом, его длина для физического лица должна составлять 12 символов, для юридического 10"),"")</f>
      </c>
      <c r="C76" s="19">
        <f>IF($J76=1,IF(AND(COUNTIF(RFSubjects,Форма!C76)&gt;0,LEFT(Форма!C76,1)=" "),"","неверное значение"),"")</f>
      </c>
      <c r="D76" s="16">
        <f>IF($J76=1,IF(LEN(Форма!D76)&gt;0,"","ошибка"),"")</f>
      </c>
      <c r="E76" s="16">
        <f>IF($J76=1,IF(LEN(Форма!E76)&gt;0,"","ошибка"),"")</f>
      </c>
      <c r="F76" s="16">
        <f>IF($J76=1,IF(LEN(Форма!F76)&gt;0,"","ошибка"),"")</f>
      </c>
      <c r="G76" s="17">
        <f>IF($J76=1,IF(AND(ISNUMBER(Форма!G76),Форма!G76&gt;0),"","ошибка"),"")</f>
      </c>
      <c r="H76" s="17">
        <f>IF($J76=1,IF(OR(AND(Форма!H$24="",Форма!H76=""),AND(Форма!H$24&lt;&gt;"",ISNUMBER(Форма!H76),Форма!H76&gt;0)),"","ошибка"),"")</f>
      </c>
      <c r="I76" s="17">
        <f>IF($J76=1,IF(OR(AND(Форма!I$24="",Форма!I76=""),AND(Форма!I$24&lt;&gt;"",ISNUMBER(Форма!I76),Форма!I76&gt;0)),"","ошибка"),"")</f>
      </c>
      <c r="J76" s="1">
        <f>IF(LEN(CONCATENATE(Форма!A76,Форма!B76,Форма!C76,Форма!D76,Форма!E76,Форма!F76,Форма!G76,Форма!H76,Форма!I76))&gt;0,1,0)</f>
        <v>0</v>
      </c>
    </row>
    <row r="77" spans="1:10" ht="60" customHeight="1">
      <c r="A77" s="16">
        <f>IF($J77=1,IF(LEN(Форма!A77)&gt;0,"","ошибка"),"")</f>
      </c>
      <c r="B77" s="19">
        <f>IF($J77=1,IF(AND(OR(LEN(Форма!B77)=10,LEN(Форма!B77)=12),ISNUMBER(VALUE(Форма!B77))),IF(COUNTIF(EconomicSubjectsINN,Форма!B77)&gt;1,"Совпадающий ИНН",""),"ИНН должен быть числом, его длина для физического лица должна составлять 12 символов, для юридического 10"),"")</f>
      </c>
      <c r="C77" s="19">
        <f>IF($J77=1,IF(AND(COUNTIF(RFSubjects,Форма!C77)&gt;0,LEFT(Форма!C77,1)=" "),"","неверное значение"),"")</f>
      </c>
      <c r="D77" s="16">
        <f>IF($J77=1,IF(LEN(Форма!D77)&gt;0,"","ошибка"),"")</f>
      </c>
      <c r="E77" s="16">
        <f>IF($J77=1,IF(LEN(Форма!E77)&gt;0,"","ошибка"),"")</f>
      </c>
      <c r="F77" s="16">
        <f>IF($J77=1,IF(LEN(Форма!F77)&gt;0,"","ошибка"),"")</f>
      </c>
      <c r="G77" s="17">
        <f>IF($J77=1,IF(AND(ISNUMBER(Форма!G77),Форма!G77&gt;0),"","ошибка"),"")</f>
      </c>
      <c r="H77" s="17">
        <f>IF($J77=1,IF(OR(AND(Форма!H$24="",Форма!H77=""),AND(Форма!H$24&lt;&gt;"",ISNUMBER(Форма!H77),Форма!H77&gt;0)),"","ошибка"),"")</f>
      </c>
      <c r="I77" s="17">
        <f>IF($J77=1,IF(OR(AND(Форма!I$24="",Форма!I77=""),AND(Форма!I$24&lt;&gt;"",ISNUMBER(Форма!I77),Форма!I77&gt;0)),"","ошибка"),"")</f>
      </c>
      <c r="J77" s="1">
        <f>IF(LEN(CONCATENATE(Форма!A77,Форма!B77,Форма!C77,Форма!D77,Форма!E77,Форма!F77,Форма!G77,Форма!H77,Форма!I77))&gt;0,1,0)</f>
        <v>0</v>
      </c>
    </row>
    <row r="78" spans="1:10" ht="60" customHeight="1">
      <c r="A78" s="16">
        <f>IF($J78=1,IF(LEN(Форма!A78)&gt;0,"","ошибка"),"")</f>
      </c>
      <c r="B78" s="19">
        <f>IF($J78=1,IF(AND(OR(LEN(Форма!B78)=10,LEN(Форма!B78)=12),ISNUMBER(VALUE(Форма!B78))),IF(COUNTIF(EconomicSubjectsINN,Форма!B78)&gt;1,"Совпадающий ИНН",""),"ИНН должен быть числом, его длина для физического лица должна составлять 12 символов, для юридического 10"),"")</f>
      </c>
      <c r="C78" s="19">
        <f>IF($J78=1,IF(AND(COUNTIF(RFSubjects,Форма!C78)&gt;0,LEFT(Форма!C78,1)=" "),"","неверное значение"),"")</f>
      </c>
      <c r="D78" s="16">
        <f>IF($J78=1,IF(LEN(Форма!D78)&gt;0,"","ошибка"),"")</f>
      </c>
      <c r="E78" s="16">
        <f>IF($J78=1,IF(LEN(Форма!E78)&gt;0,"","ошибка"),"")</f>
      </c>
      <c r="F78" s="16">
        <f>IF($J78=1,IF(LEN(Форма!F78)&gt;0,"","ошибка"),"")</f>
      </c>
      <c r="G78" s="17">
        <f>IF($J78=1,IF(AND(ISNUMBER(Форма!G78),Форма!G78&gt;0),"","ошибка"),"")</f>
      </c>
      <c r="H78" s="17">
        <f>IF($J78=1,IF(OR(AND(Форма!H$24="",Форма!H78=""),AND(Форма!H$24&lt;&gt;"",ISNUMBER(Форма!H78),Форма!H78&gt;0)),"","ошибка"),"")</f>
      </c>
      <c r="I78" s="17">
        <f>IF($J78=1,IF(OR(AND(Форма!I$24="",Форма!I78=""),AND(Форма!I$24&lt;&gt;"",ISNUMBER(Форма!I78),Форма!I78&gt;0)),"","ошибка"),"")</f>
      </c>
      <c r="J78" s="1">
        <f>IF(LEN(CONCATENATE(Форма!A78,Форма!B78,Форма!C78,Форма!D78,Форма!E78,Форма!F78,Форма!G78,Форма!H78,Форма!I78))&gt;0,1,0)</f>
        <v>0</v>
      </c>
    </row>
    <row r="79" spans="1:10" ht="60" customHeight="1">
      <c r="A79" s="16">
        <f>IF($J79=1,IF(LEN(Форма!A79)&gt;0,"","ошибка"),"")</f>
      </c>
      <c r="B79" s="19">
        <f>IF($J79=1,IF(AND(OR(LEN(Форма!B79)=10,LEN(Форма!B79)=12),ISNUMBER(VALUE(Форма!B79))),IF(COUNTIF(EconomicSubjectsINN,Форма!B79)&gt;1,"Совпадающий ИНН",""),"ИНН должен быть числом, его длина для физического лица должна составлять 12 символов, для юридического 10"),"")</f>
      </c>
      <c r="C79" s="19">
        <f>IF($J79=1,IF(AND(COUNTIF(RFSubjects,Форма!C79)&gt;0,LEFT(Форма!C79,1)=" "),"","неверное значение"),"")</f>
      </c>
      <c r="D79" s="16">
        <f>IF($J79=1,IF(LEN(Форма!D79)&gt;0,"","ошибка"),"")</f>
      </c>
      <c r="E79" s="16">
        <f>IF($J79=1,IF(LEN(Форма!E79)&gt;0,"","ошибка"),"")</f>
      </c>
      <c r="F79" s="16">
        <f>IF($J79=1,IF(LEN(Форма!F79)&gt;0,"","ошибка"),"")</f>
      </c>
      <c r="G79" s="17">
        <f>IF($J79=1,IF(AND(ISNUMBER(Форма!G79),Форма!G79&gt;0),"","ошибка"),"")</f>
      </c>
      <c r="H79" s="17">
        <f>IF($J79=1,IF(OR(AND(Форма!H$24="",Форма!H79=""),AND(Форма!H$24&lt;&gt;"",ISNUMBER(Форма!H79),Форма!H79&gt;0)),"","ошибка"),"")</f>
      </c>
      <c r="I79" s="17">
        <f>IF($J79=1,IF(OR(AND(Форма!I$24="",Форма!I79=""),AND(Форма!I$24&lt;&gt;"",ISNUMBER(Форма!I79),Форма!I79&gt;0)),"","ошибка"),"")</f>
      </c>
      <c r="J79" s="1">
        <f>IF(LEN(CONCATENATE(Форма!A79,Форма!B79,Форма!C79,Форма!D79,Форма!E79,Форма!F79,Форма!G79,Форма!H79,Форма!I79))&gt;0,1,0)</f>
        <v>0</v>
      </c>
    </row>
    <row r="80" spans="1:10" ht="60" customHeight="1">
      <c r="A80" s="16">
        <f>IF($J80=1,IF(LEN(Форма!A80)&gt;0,"","ошибка"),"")</f>
      </c>
      <c r="B80" s="19">
        <f>IF($J80=1,IF(AND(OR(LEN(Форма!B80)=10,LEN(Форма!B80)=12),ISNUMBER(VALUE(Форма!B80))),IF(COUNTIF(EconomicSubjectsINN,Форма!B80)&gt;1,"Совпадающий ИНН",""),"ИНН должен быть числом, его длина для физического лица должна составлять 12 символов, для юридического 10"),"")</f>
      </c>
      <c r="C80" s="19">
        <f>IF($J80=1,IF(AND(COUNTIF(RFSubjects,Форма!C80)&gt;0,LEFT(Форма!C80,1)=" "),"","неверное значение"),"")</f>
      </c>
      <c r="D80" s="16">
        <f>IF($J80=1,IF(LEN(Форма!D80)&gt;0,"","ошибка"),"")</f>
      </c>
      <c r="E80" s="16">
        <f>IF($J80=1,IF(LEN(Форма!E80)&gt;0,"","ошибка"),"")</f>
      </c>
      <c r="F80" s="16">
        <f>IF($J80=1,IF(LEN(Форма!F80)&gt;0,"","ошибка"),"")</f>
      </c>
      <c r="G80" s="17">
        <f>IF($J80=1,IF(AND(ISNUMBER(Форма!G80),Форма!G80&gt;0),"","ошибка"),"")</f>
      </c>
      <c r="H80" s="17">
        <f>IF($J80=1,IF(OR(AND(Форма!H$24="",Форма!H80=""),AND(Форма!H$24&lt;&gt;"",ISNUMBER(Форма!H80),Форма!H80&gt;0)),"","ошибка"),"")</f>
      </c>
      <c r="I80" s="17">
        <f>IF($J80=1,IF(OR(AND(Форма!I$24="",Форма!I80=""),AND(Форма!I$24&lt;&gt;"",ISNUMBER(Форма!I80),Форма!I80&gt;0)),"","ошибка"),"")</f>
      </c>
      <c r="J80" s="1">
        <f>IF(LEN(CONCATENATE(Форма!A80,Форма!B80,Форма!C80,Форма!D80,Форма!E80,Форма!F80,Форма!G80,Форма!H80,Форма!I80))&gt;0,1,0)</f>
        <v>0</v>
      </c>
    </row>
    <row r="81" spans="1:10" ht="60" customHeight="1">
      <c r="A81" s="16">
        <f>IF($J81=1,IF(LEN(Форма!A81)&gt;0,"","ошибка"),"")</f>
      </c>
      <c r="B81" s="19">
        <f>IF($J81=1,IF(AND(OR(LEN(Форма!B81)=10,LEN(Форма!B81)=12),ISNUMBER(VALUE(Форма!B81))),IF(COUNTIF(EconomicSubjectsINN,Форма!B81)&gt;1,"Совпадающий ИНН",""),"ИНН должен быть числом, его длина для физического лица должна составлять 12 символов, для юридического 10"),"")</f>
      </c>
      <c r="C81" s="19">
        <f>IF($J81=1,IF(AND(COUNTIF(RFSubjects,Форма!C81)&gt;0,LEFT(Форма!C81,1)=" "),"","неверное значение"),"")</f>
      </c>
      <c r="D81" s="16">
        <f>IF($J81=1,IF(LEN(Форма!D81)&gt;0,"","ошибка"),"")</f>
      </c>
      <c r="E81" s="16">
        <f>IF($J81=1,IF(LEN(Форма!E81)&gt;0,"","ошибка"),"")</f>
      </c>
      <c r="F81" s="16">
        <f>IF($J81=1,IF(LEN(Форма!F81)&gt;0,"","ошибка"),"")</f>
      </c>
      <c r="G81" s="17">
        <f>IF($J81=1,IF(AND(ISNUMBER(Форма!G81),Форма!G81&gt;0),"","ошибка"),"")</f>
      </c>
      <c r="H81" s="17">
        <f>IF($J81=1,IF(OR(AND(Форма!H$24="",Форма!H81=""),AND(Форма!H$24&lt;&gt;"",ISNUMBER(Форма!H81),Форма!H81&gt;0)),"","ошибка"),"")</f>
      </c>
      <c r="I81" s="17">
        <f>IF($J81=1,IF(OR(AND(Форма!I$24="",Форма!I81=""),AND(Форма!I$24&lt;&gt;"",ISNUMBER(Форма!I81),Форма!I81&gt;0)),"","ошибка"),"")</f>
      </c>
      <c r="J81" s="1">
        <f>IF(LEN(CONCATENATE(Форма!A81,Форма!B81,Форма!C81,Форма!D81,Форма!E81,Форма!F81,Форма!G81,Форма!H81,Форма!I81))&gt;0,1,0)</f>
        <v>0</v>
      </c>
    </row>
    <row r="82" spans="1:10" ht="60" customHeight="1">
      <c r="A82" s="16">
        <f>IF($J82=1,IF(LEN(Форма!A82)&gt;0,"","ошибка"),"")</f>
      </c>
      <c r="B82" s="19">
        <f>IF($J82=1,IF(AND(OR(LEN(Форма!B82)=10,LEN(Форма!B82)=12),ISNUMBER(VALUE(Форма!B82))),IF(COUNTIF(EconomicSubjectsINN,Форма!B82)&gt;1,"Совпадающий ИНН",""),"ИНН должен быть числом, его длина для физического лица должна составлять 12 символов, для юридического 10"),"")</f>
      </c>
      <c r="C82" s="19">
        <f>IF($J82=1,IF(AND(COUNTIF(RFSubjects,Форма!C82)&gt;0,LEFT(Форма!C82,1)=" "),"","неверное значение"),"")</f>
      </c>
      <c r="D82" s="16">
        <f>IF($J82=1,IF(LEN(Форма!D82)&gt;0,"","ошибка"),"")</f>
      </c>
      <c r="E82" s="16">
        <f>IF($J82=1,IF(LEN(Форма!E82)&gt;0,"","ошибка"),"")</f>
      </c>
      <c r="F82" s="16">
        <f>IF($J82=1,IF(LEN(Форма!F82)&gt;0,"","ошибка"),"")</f>
      </c>
      <c r="G82" s="17">
        <f>IF($J82=1,IF(AND(ISNUMBER(Форма!G82),Форма!G82&gt;0),"","ошибка"),"")</f>
      </c>
      <c r="H82" s="17">
        <f>IF($J82=1,IF(OR(AND(Форма!H$24="",Форма!H82=""),AND(Форма!H$24&lt;&gt;"",ISNUMBER(Форма!H82),Форма!H82&gt;0)),"","ошибка"),"")</f>
      </c>
      <c r="I82" s="17">
        <f>IF($J82=1,IF(OR(AND(Форма!I$24="",Форма!I82=""),AND(Форма!I$24&lt;&gt;"",ISNUMBER(Форма!I82),Форма!I82&gt;0)),"","ошибка"),"")</f>
      </c>
      <c r="J82" s="1">
        <f>IF(LEN(CONCATENATE(Форма!A82,Форма!B82,Форма!C82,Форма!D82,Форма!E82,Форма!F82,Форма!G82,Форма!H82,Форма!I82))&gt;0,1,0)</f>
        <v>0</v>
      </c>
    </row>
    <row r="83" spans="1:10" ht="60" customHeight="1">
      <c r="A83" s="16">
        <f>IF($J83=1,IF(LEN(Форма!A83)&gt;0,"","ошибка"),"")</f>
      </c>
      <c r="B83" s="19">
        <f>IF($J83=1,IF(AND(OR(LEN(Форма!B83)=10,LEN(Форма!B83)=12),ISNUMBER(VALUE(Форма!B83))),IF(COUNTIF(EconomicSubjectsINN,Форма!B83)&gt;1,"Совпадающий ИНН",""),"ИНН должен быть числом, его длина для физического лица должна составлять 12 символов, для юридического 10"),"")</f>
      </c>
      <c r="C83" s="19">
        <f>IF($J83=1,IF(AND(COUNTIF(RFSubjects,Форма!C83)&gt;0,LEFT(Форма!C83,1)=" "),"","неверное значение"),"")</f>
      </c>
      <c r="D83" s="16">
        <f>IF($J83=1,IF(LEN(Форма!D83)&gt;0,"","ошибка"),"")</f>
      </c>
      <c r="E83" s="16">
        <f>IF($J83=1,IF(LEN(Форма!E83)&gt;0,"","ошибка"),"")</f>
      </c>
      <c r="F83" s="16">
        <f>IF($J83=1,IF(LEN(Форма!F83)&gt;0,"","ошибка"),"")</f>
      </c>
      <c r="G83" s="17">
        <f>IF($J83=1,IF(AND(ISNUMBER(Форма!G83),Форма!G83&gt;0),"","ошибка"),"")</f>
      </c>
      <c r="H83" s="17">
        <f>IF($J83=1,IF(OR(AND(Форма!H$24="",Форма!H83=""),AND(Форма!H$24&lt;&gt;"",ISNUMBER(Форма!H83),Форма!H83&gt;0)),"","ошибка"),"")</f>
      </c>
      <c r="I83" s="17">
        <f>IF($J83=1,IF(OR(AND(Форма!I$24="",Форма!I83=""),AND(Форма!I$24&lt;&gt;"",ISNUMBER(Форма!I83),Форма!I83&gt;0)),"","ошибка"),"")</f>
      </c>
      <c r="J83" s="1">
        <f>IF(LEN(CONCATENATE(Форма!A83,Форма!B83,Форма!C83,Форма!D83,Форма!E83,Форма!F83,Форма!G83,Форма!H83,Форма!I83))&gt;0,1,0)</f>
        <v>0</v>
      </c>
    </row>
    <row r="84" spans="1:10" ht="60" customHeight="1">
      <c r="A84" s="16">
        <f>IF($J84=1,IF(LEN(Форма!A84)&gt;0,"","ошибка"),"")</f>
      </c>
      <c r="B84" s="19">
        <f>IF($J84=1,IF(AND(OR(LEN(Форма!B84)=10,LEN(Форма!B84)=12),ISNUMBER(VALUE(Форма!B84))),IF(COUNTIF(EconomicSubjectsINN,Форма!B84)&gt;1,"Совпадающий ИНН",""),"ИНН должен быть числом, его длина для физического лица должна составлять 12 символов, для юридического 10"),"")</f>
      </c>
      <c r="C84" s="19">
        <f>IF($J84=1,IF(AND(COUNTIF(RFSubjects,Форма!C84)&gt;0,LEFT(Форма!C84,1)=" "),"","неверное значение"),"")</f>
      </c>
      <c r="D84" s="16">
        <f>IF($J84=1,IF(LEN(Форма!D84)&gt;0,"","ошибка"),"")</f>
      </c>
      <c r="E84" s="16">
        <f>IF($J84=1,IF(LEN(Форма!E84)&gt;0,"","ошибка"),"")</f>
      </c>
      <c r="F84" s="16">
        <f>IF($J84=1,IF(LEN(Форма!F84)&gt;0,"","ошибка"),"")</f>
      </c>
      <c r="G84" s="17">
        <f>IF($J84=1,IF(AND(ISNUMBER(Форма!G84),Форма!G84&gt;0),"","ошибка"),"")</f>
      </c>
      <c r="H84" s="17">
        <f>IF($J84=1,IF(OR(AND(Форма!H$24="",Форма!H84=""),AND(Форма!H$24&lt;&gt;"",ISNUMBER(Форма!H84),Форма!H84&gt;0)),"","ошибка"),"")</f>
      </c>
      <c r="I84" s="17">
        <f>IF($J84=1,IF(OR(AND(Форма!I$24="",Форма!I84=""),AND(Форма!I$24&lt;&gt;"",ISNUMBER(Форма!I84),Форма!I84&gt;0)),"","ошибка"),"")</f>
      </c>
      <c r="J84" s="1">
        <f>IF(LEN(CONCATENATE(Форма!A84,Форма!B84,Форма!C84,Форма!D84,Форма!E84,Форма!F84,Форма!G84,Форма!H84,Форма!I84))&gt;0,1,0)</f>
        <v>0</v>
      </c>
    </row>
    <row r="85" spans="1:10" ht="60" customHeight="1">
      <c r="A85" s="16">
        <f>IF($J85=1,IF(LEN(Форма!A85)&gt;0,"","ошибка"),"")</f>
      </c>
      <c r="B85" s="19">
        <f>IF($J85=1,IF(AND(OR(LEN(Форма!B85)=10,LEN(Форма!B85)=12),ISNUMBER(VALUE(Форма!B85))),IF(COUNTIF(EconomicSubjectsINN,Форма!B85)&gt;1,"Совпадающий ИНН",""),"ИНН должен быть числом, его длина для физического лица должна составлять 12 символов, для юридического 10"),"")</f>
      </c>
      <c r="C85" s="19">
        <f>IF($J85=1,IF(AND(COUNTIF(RFSubjects,Форма!C85)&gt;0,LEFT(Форма!C85,1)=" "),"","неверное значение"),"")</f>
      </c>
      <c r="D85" s="16">
        <f>IF($J85=1,IF(LEN(Форма!D85)&gt;0,"","ошибка"),"")</f>
      </c>
      <c r="E85" s="16">
        <f>IF($J85=1,IF(LEN(Форма!E85)&gt;0,"","ошибка"),"")</f>
      </c>
      <c r="F85" s="16">
        <f>IF($J85=1,IF(LEN(Форма!F85)&gt;0,"","ошибка"),"")</f>
      </c>
      <c r="G85" s="17">
        <f>IF($J85=1,IF(AND(ISNUMBER(Форма!G85),Форма!G85&gt;0),"","ошибка"),"")</f>
      </c>
      <c r="H85" s="17">
        <f>IF($J85=1,IF(OR(AND(Форма!H$24="",Форма!H85=""),AND(Форма!H$24&lt;&gt;"",ISNUMBER(Форма!H85),Форма!H85&gt;0)),"","ошибка"),"")</f>
      </c>
      <c r="I85" s="17">
        <f>IF($J85=1,IF(OR(AND(Форма!I$24="",Форма!I85=""),AND(Форма!I$24&lt;&gt;"",ISNUMBER(Форма!I85),Форма!I85&gt;0)),"","ошибка"),"")</f>
      </c>
      <c r="J85" s="1">
        <f>IF(LEN(CONCATENATE(Форма!A85,Форма!B85,Форма!C85,Форма!D85,Форма!E85,Форма!F85,Форма!G85,Форма!H85,Форма!I85))&gt;0,1,0)</f>
        <v>0</v>
      </c>
    </row>
    <row r="86" spans="1:10" ht="60" customHeight="1">
      <c r="A86" s="16">
        <f>IF($J86=1,IF(LEN(Форма!A86)&gt;0,"","ошибка"),"")</f>
      </c>
      <c r="B86" s="19">
        <f>IF($J86=1,IF(AND(OR(LEN(Форма!B86)=10,LEN(Форма!B86)=12),ISNUMBER(VALUE(Форма!B86))),IF(COUNTIF(EconomicSubjectsINN,Форма!B86)&gt;1,"Совпадающий ИНН",""),"ИНН должен быть числом, его длина для физического лица должна составлять 12 символов, для юридического 10"),"")</f>
      </c>
      <c r="C86" s="19">
        <f>IF($J86=1,IF(AND(COUNTIF(RFSubjects,Форма!C86)&gt;0,LEFT(Форма!C86,1)=" "),"","неверное значение"),"")</f>
      </c>
      <c r="D86" s="16">
        <f>IF($J86=1,IF(LEN(Форма!D86)&gt;0,"","ошибка"),"")</f>
      </c>
      <c r="E86" s="16">
        <f>IF($J86=1,IF(LEN(Форма!E86)&gt;0,"","ошибка"),"")</f>
      </c>
      <c r="F86" s="16">
        <f>IF($J86=1,IF(LEN(Форма!F86)&gt;0,"","ошибка"),"")</f>
      </c>
      <c r="G86" s="17">
        <f>IF($J86=1,IF(AND(ISNUMBER(Форма!G86),Форма!G86&gt;0),"","ошибка"),"")</f>
      </c>
      <c r="H86" s="17">
        <f>IF($J86=1,IF(OR(AND(Форма!H$24="",Форма!H86=""),AND(Форма!H$24&lt;&gt;"",ISNUMBER(Форма!H86),Форма!H86&gt;0)),"","ошибка"),"")</f>
      </c>
      <c r="I86" s="17">
        <f>IF($J86=1,IF(OR(AND(Форма!I$24="",Форма!I86=""),AND(Форма!I$24&lt;&gt;"",ISNUMBER(Форма!I86),Форма!I86&gt;0)),"","ошибка"),"")</f>
      </c>
      <c r="J86" s="1">
        <f>IF(LEN(CONCATENATE(Форма!A86,Форма!B86,Форма!C86,Форма!D86,Форма!E86,Форма!F86,Форма!G86,Форма!H86,Форма!I86))&gt;0,1,0)</f>
        <v>0</v>
      </c>
    </row>
    <row r="87" spans="1:10" ht="60" customHeight="1">
      <c r="A87" s="16">
        <f>IF($J87=1,IF(LEN(Форма!A87)&gt;0,"","ошибка"),"")</f>
      </c>
      <c r="B87" s="19">
        <f>IF($J87=1,IF(AND(OR(LEN(Форма!B87)=10,LEN(Форма!B87)=12),ISNUMBER(VALUE(Форма!B87))),IF(COUNTIF(EconomicSubjectsINN,Форма!B87)&gt;1,"Совпадающий ИНН",""),"ИНН должен быть числом, его длина для физического лица должна составлять 12 символов, для юридического 10"),"")</f>
      </c>
      <c r="C87" s="19">
        <f>IF($J87=1,IF(AND(COUNTIF(RFSubjects,Форма!C87)&gt;0,LEFT(Форма!C87,1)=" "),"","неверное значение"),"")</f>
      </c>
      <c r="D87" s="16">
        <f>IF($J87=1,IF(LEN(Форма!D87)&gt;0,"","ошибка"),"")</f>
      </c>
      <c r="E87" s="16">
        <f>IF($J87=1,IF(LEN(Форма!E87)&gt;0,"","ошибка"),"")</f>
      </c>
      <c r="F87" s="16">
        <f>IF($J87=1,IF(LEN(Форма!F87)&gt;0,"","ошибка"),"")</f>
      </c>
      <c r="G87" s="17">
        <f>IF($J87=1,IF(AND(ISNUMBER(Форма!G87),Форма!G87&gt;0),"","ошибка"),"")</f>
      </c>
      <c r="H87" s="17">
        <f>IF($J87=1,IF(OR(AND(Форма!H$24="",Форма!H87=""),AND(Форма!H$24&lt;&gt;"",ISNUMBER(Форма!H87),Форма!H87&gt;0)),"","ошибка"),"")</f>
      </c>
      <c r="I87" s="17">
        <f>IF($J87=1,IF(OR(AND(Форма!I$24="",Форма!I87=""),AND(Форма!I$24&lt;&gt;"",ISNUMBER(Форма!I87),Форма!I87&gt;0)),"","ошибка"),"")</f>
      </c>
      <c r="J87" s="1">
        <f>IF(LEN(CONCATENATE(Форма!A87,Форма!B87,Форма!C87,Форма!D87,Форма!E87,Форма!F87,Форма!G87,Форма!H87,Форма!I87))&gt;0,1,0)</f>
        <v>0</v>
      </c>
    </row>
    <row r="88" spans="1:10" ht="60" customHeight="1">
      <c r="A88" s="16">
        <f>IF($J88=1,IF(LEN(Форма!A88)&gt;0,"","ошибка"),"")</f>
      </c>
      <c r="B88" s="19">
        <f>IF($J88=1,IF(AND(OR(LEN(Форма!B88)=10,LEN(Форма!B88)=12),ISNUMBER(VALUE(Форма!B88))),IF(COUNTIF(EconomicSubjectsINN,Форма!B88)&gt;1,"Совпадающий ИНН",""),"ИНН должен быть числом, его длина для физического лица должна составлять 12 символов, для юридического 10"),"")</f>
      </c>
      <c r="C88" s="19">
        <f>IF($J88=1,IF(AND(COUNTIF(RFSubjects,Форма!C88)&gt;0,LEFT(Форма!C88,1)=" "),"","неверное значение"),"")</f>
      </c>
      <c r="D88" s="16">
        <f>IF($J88=1,IF(LEN(Форма!D88)&gt;0,"","ошибка"),"")</f>
      </c>
      <c r="E88" s="16">
        <f>IF($J88=1,IF(LEN(Форма!E88)&gt;0,"","ошибка"),"")</f>
      </c>
      <c r="F88" s="16">
        <f>IF($J88=1,IF(LEN(Форма!F88)&gt;0,"","ошибка"),"")</f>
      </c>
      <c r="G88" s="17">
        <f>IF($J88=1,IF(AND(ISNUMBER(Форма!G88),Форма!G88&gt;0),"","ошибка"),"")</f>
      </c>
      <c r="H88" s="17">
        <f>IF($J88=1,IF(OR(AND(Форма!H$24="",Форма!H88=""),AND(Форма!H$24&lt;&gt;"",ISNUMBER(Форма!H88),Форма!H88&gt;0)),"","ошибка"),"")</f>
      </c>
      <c r="I88" s="17">
        <f>IF($J88=1,IF(OR(AND(Форма!I$24="",Форма!I88=""),AND(Форма!I$24&lt;&gt;"",ISNUMBER(Форма!I88),Форма!I88&gt;0)),"","ошибка"),"")</f>
      </c>
      <c r="J88" s="1">
        <f>IF(LEN(CONCATENATE(Форма!A88,Форма!B88,Форма!C88,Форма!D88,Форма!E88,Форма!F88,Форма!G88,Форма!H88,Форма!I88))&gt;0,1,0)</f>
        <v>0</v>
      </c>
    </row>
    <row r="89" spans="1:10" ht="60" customHeight="1">
      <c r="A89" s="16">
        <f>IF($J89=1,IF(LEN(Форма!A89)&gt;0,"","ошибка"),"")</f>
      </c>
      <c r="B89" s="19">
        <f>IF($J89=1,IF(AND(OR(LEN(Форма!B89)=10,LEN(Форма!B89)=12),ISNUMBER(VALUE(Форма!B89))),IF(COUNTIF(EconomicSubjectsINN,Форма!B89)&gt;1,"Совпадающий ИНН",""),"ИНН должен быть числом, его длина для физического лица должна составлять 12 символов, для юридического 10"),"")</f>
      </c>
      <c r="C89" s="19">
        <f>IF($J89=1,IF(AND(COUNTIF(RFSubjects,Форма!C89)&gt;0,LEFT(Форма!C89,1)=" "),"","неверное значение"),"")</f>
      </c>
      <c r="D89" s="16">
        <f>IF($J89=1,IF(LEN(Форма!D89)&gt;0,"","ошибка"),"")</f>
      </c>
      <c r="E89" s="16">
        <f>IF($J89=1,IF(LEN(Форма!E89)&gt;0,"","ошибка"),"")</f>
      </c>
      <c r="F89" s="16">
        <f>IF($J89=1,IF(LEN(Форма!F89)&gt;0,"","ошибка"),"")</f>
      </c>
      <c r="G89" s="17">
        <f>IF($J89=1,IF(AND(ISNUMBER(Форма!G89),Форма!G89&gt;0),"","ошибка"),"")</f>
      </c>
      <c r="H89" s="17">
        <f>IF($J89=1,IF(OR(AND(Форма!H$24="",Форма!H89=""),AND(Форма!H$24&lt;&gt;"",ISNUMBER(Форма!H89),Форма!H89&gt;0)),"","ошибка"),"")</f>
      </c>
      <c r="I89" s="17">
        <f>IF($J89=1,IF(OR(AND(Форма!I$24="",Форма!I89=""),AND(Форма!I$24&lt;&gt;"",ISNUMBER(Форма!I89),Форма!I89&gt;0)),"","ошибка"),"")</f>
      </c>
      <c r="J89" s="1">
        <f>IF(LEN(CONCATENATE(Форма!A89,Форма!B89,Форма!C89,Форма!D89,Форма!E89,Форма!F89,Форма!G89,Форма!H89,Форма!I89))&gt;0,1,0)</f>
        <v>0</v>
      </c>
    </row>
    <row r="90" spans="1:10" ht="60" customHeight="1">
      <c r="A90" s="16">
        <f>IF($J90=1,IF(LEN(Форма!A90)&gt;0,"","ошибка"),"")</f>
      </c>
      <c r="B90" s="19">
        <f>IF($J90=1,IF(AND(OR(LEN(Форма!B90)=10,LEN(Форма!B90)=12),ISNUMBER(VALUE(Форма!B90))),IF(COUNTIF(EconomicSubjectsINN,Форма!B90)&gt;1,"Совпадающий ИНН",""),"ИНН должен быть числом, его длина для физического лица должна составлять 12 символов, для юридического 10"),"")</f>
      </c>
      <c r="C90" s="19">
        <f>IF($J90=1,IF(AND(COUNTIF(RFSubjects,Форма!C90)&gt;0,LEFT(Форма!C90,1)=" "),"","неверное значение"),"")</f>
      </c>
      <c r="D90" s="16">
        <f>IF($J90=1,IF(LEN(Форма!D90)&gt;0,"","ошибка"),"")</f>
      </c>
      <c r="E90" s="16">
        <f>IF($J90=1,IF(LEN(Форма!E90)&gt;0,"","ошибка"),"")</f>
      </c>
      <c r="F90" s="16">
        <f>IF($J90=1,IF(LEN(Форма!F90)&gt;0,"","ошибка"),"")</f>
      </c>
      <c r="G90" s="17">
        <f>IF($J90=1,IF(AND(ISNUMBER(Форма!G90),Форма!G90&gt;0),"","ошибка"),"")</f>
      </c>
      <c r="H90" s="17">
        <f>IF($J90=1,IF(OR(AND(Форма!H$24="",Форма!H90=""),AND(Форма!H$24&lt;&gt;"",ISNUMBER(Форма!H90),Форма!H90&gt;0)),"","ошибка"),"")</f>
      </c>
      <c r="I90" s="17">
        <f>IF($J90=1,IF(OR(AND(Форма!I$24="",Форма!I90=""),AND(Форма!I$24&lt;&gt;"",ISNUMBER(Форма!I90),Форма!I90&gt;0)),"","ошибка"),"")</f>
      </c>
      <c r="J90" s="1">
        <f>IF(LEN(CONCATENATE(Форма!A90,Форма!B90,Форма!C90,Форма!D90,Форма!E90,Форма!F90,Форма!G90,Форма!H90,Форма!I90))&gt;0,1,0)</f>
        <v>0</v>
      </c>
    </row>
    <row r="91" spans="1:10" ht="60" customHeight="1">
      <c r="A91" s="16">
        <f>IF($J91=1,IF(LEN(Форма!A91)&gt;0,"","ошибка"),"")</f>
      </c>
      <c r="B91" s="19">
        <f>IF($J91=1,IF(AND(OR(LEN(Форма!B91)=10,LEN(Форма!B91)=12),ISNUMBER(VALUE(Форма!B91))),IF(COUNTIF(EconomicSubjectsINN,Форма!B91)&gt;1,"Совпадающий ИНН",""),"ИНН должен быть числом, его длина для физического лица должна составлять 12 символов, для юридического 10"),"")</f>
      </c>
      <c r="C91" s="19">
        <f>IF($J91=1,IF(AND(COUNTIF(RFSubjects,Форма!C91)&gt;0,LEFT(Форма!C91,1)=" "),"","неверное значение"),"")</f>
      </c>
      <c r="D91" s="16">
        <f>IF($J91=1,IF(LEN(Форма!D91)&gt;0,"","ошибка"),"")</f>
      </c>
      <c r="E91" s="16">
        <f>IF($J91=1,IF(LEN(Форма!E91)&gt;0,"","ошибка"),"")</f>
      </c>
      <c r="F91" s="16">
        <f>IF($J91=1,IF(LEN(Форма!F91)&gt;0,"","ошибка"),"")</f>
      </c>
      <c r="G91" s="17">
        <f>IF($J91=1,IF(AND(ISNUMBER(Форма!G91),Форма!G91&gt;0),"","ошибка"),"")</f>
      </c>
      <c r="H91" s="17">
        <f>IF($J91=1,IF(OR(AND(Форма!H$24="",Форма!H91=""),AND(Форма!H$24&lt;&gt;"",ISNUMBER(Форма!H91),Форма!H91&gt;0)),"","ошибка"),"")</f>
      </c>
      <c r="I91" s="17">
        <f>IF($J91=1,IF(OR(AND(Форма!I$24="",Форма!I91=""),AND(Форма!I$24&lt;&gt;"",ISNUMBER(Форма!I91),Форма!I91&gt;0)),"","ошибка"),"")</f>
      </c>
      <c r="J91" s="1">
        <f>IF(LEN(CONCATENATE(Форма!A91,Форма!B91,Форма!C91,Форма!D91,Форма!E91,Форма!F91,Форма!G91,Форма!H91,Форма!I91))&gt;0,1,0)</f>
        <v>0</v>
      </c>
    </row>
    <row r="92" spans="1:10" ht="60" customHeight="1">
      <c r="A92" s="16">
        <f>IF($J92=1,IF(LEN(Форма!A92)&gt;0,"","ошибка"),"")</f>
      </c>
      <c r="B92" s="19">
        <f>IF($J92=1,IF(AND(OR(LEN(Форма!B92)=10,LEN(Форма!B92)=12),ISNUMBER(VALUE(Форма!B92))),IF(COUNTIF(EconomicSubjectsINN,Форма!B92)&gt;1,"Совпадающий ИНН",""),"ИНН должен быть числом, его длина для физического лица должна составлять 12 символов, для юридического 10"),"")</f>
      </c>
      <c r="C92" s="19">
        <f>IF($J92=1,IF(AND(COUNTIF(RFSubjects,Форма!C92)&gt;0,LEFT(Форма!C92,1)=" "),"","неверное значение"),"")</f>
      </c>
      <c r="D92" s="16">
        <f>IF($J92=1,IF(LEN(Форма!D92)&gt;0,"","ошибка"),"")</f>
      </c>
      <c r="E92" s="16">
        <f>IF($J92=1,IF(LEN(Форма!E92)&gt;0,"","ошибка"),"")</f>
      </c>
      <c r="F92" s="16">
        <f>IF($J92=1,IF(LEN(Форма!F92)&gt;0,"","ошибка"),"")</f>
      </c>
      <c r="G92" s="17">
        <f>IF($J92=1,IF(AND(ISNUMBER(Форма!G92),Форма!G92&gt;0),"","ошибка"),"")</f>
      </c>
      <c r="H92" s="17">
        <f>IF($J92=1,IF(OR(AND(Форма!H$24="",Форма!H92=""),AND(Форма!H$24&lt;&gt;"",ISNUMBER(Форма!H92),Форма!H92&gt;0)),"","ошибка"),"")</f>
      </c>
      <c r="I92" s="17">
        <f>IF($J92=1,IF(OR(AND(Форма!I$24="",Форма!I92=""),AND(Форма!I$24&lt;&gt;"",ISNUMBER(Форма!I92),Форма!I92&gt;0)),"","ошибка"),"")</f>
      </c>
      <c r="J92" s="1">
        <f>IF(LEN(CONCATENATE(Форма!A92,Форма!B92,Форма!C92,Форма!D92,Форма!E92,Форма!F92,Форма!G92,Форма!H92,Форма!I92))&gt;0,1,0)</f>
        <v>0</v>
      </c>
    </row>
    <row r="93" spans="1:10" ht="60" customHeight="1">
      <c r="A93" s="16">
        <f>IF($J93=1,IF(LEN(Форма!A93)&gt;0,"","ошибка"),"")</f>
      </c>
      <c r="B93" s="19">
        <f>IF($J93=1,IF(AND(OR(LEN(Форма!B93)=10,LEN(Форма!B93)=12),ISNUMBER(VALUE(Форма!B93))),IF(COUNTIF(EconomicSubjectsINN,Форма!B93)&gt;1,"Совпадающий ИНН",""),"ИНН должен быть числом, его длина для физического лица должна составлять 12 символов, для юридического 10"),"")</f>
      </c>
      <c r="C93" s="19">
        <f>IF($J93=1,IF(AND(COUNTIF(RFSubjects,Форма!C93)&gt;0,LEFT(Форма!C93,1)=" "),"","неверное значение"),"")</f>
      </c>
      <c r="D93" s="16">
        <f>IF($J93=1,IF(LEN(Форма!D93)&gt;0,"","ошибка"),"")</f>
      </c>
      <c r="E93" s="16">
        <f>IF($J93=1,IF(LEN(Форма!E93)&gt;0,"","ошибка"),"")</f>
      </c>
      <c r="F93" s="16">
        <f>IF($J93=1,IF(LEN(Форма!F93)&gt;0,"","ошибка"),"")</f>
      </c>
      <c r="G93" s="17">
        <f>IF($J93=1,IF(AND(ISNUMBER(Форма!G93),Форма!G93&gt;0),"","ошибка"),"")</f>
      </c>
      <c r="H93" s="17">
        <f>IF($J93=1,IF(OR(AND(Форма!H$24="",Форма!H93=""),AND(Форма!H$24&lt;&gt;"",ISNUMBER(Форма!H93),Форма!H93&gt;0)),"","ошибка"),"")</f>
      </c>
      <c r="I93" s="17">
        <f>IF($J93=1,IF(OR(AND(Форма!I$24="",Форма!I93=""),AND(Форма!I$24&lt;&gt;"",ISNUMBER(Форма!I93),Форма!I93&gt;0)),"","ошибка"),"")</f>
      </c>
      <c r="J93" s="1">
        <f>IF(LEN(CONCATENATE(Форма!A93,Форма!B93,Форма!C93,Форма!D93,Форма!E93,Форма!F93,Форма!G93,Форма!H93,Форма!I93))&gt;0,1,0)</f>
        <v>0</v>
      </c>
    </row>
    <row r="94" spans="1:10" ht="60" customHeight="1">
      <c r="A94" s="16">
        <f>IF($J94=1,IF(LEN(Форма!A94)&gt;0,"","ошибка"),"")</f>
      </c>
      <c r="B94" s="19">
        <f>IF($J94=1,IF(AND(OR(LEN(Форма!B94)=10,LEN(Форма!B94)=12),ISNUMBER(VALUE(Форма!B94))),IF(COUNTIF(EconomicSubjectsINN,Форма!B94)&gt;1,"Совпадающий ИНН",""),"ИНН должен быть числом, его длина для физического лица должна составлять 12 символов, для юридического 10"),"")</f>
      </c>
      <c r="C94" s="19">
        <f>IF($J94=1,IF(AND(COUNTIF(RFSubjects,Форма!C94)&gt;0,LEFT(Форма!C94,1)=" "),"","неверное значение"),"")</f>
      </c>
      <c r="D94" s="16">
        <f>IF($J94=1,IF(LEN(Форма!D94)&gt;0,"","ошибка"),"")</f>
      </c>
      <c r="E94" s="16">
        <f>IF($J94=1,IF(LEN(Форма!E94)&gt;0,"","ошибка"),"")</f>
      </c>
      <c r="F94" s="16">
        <f>IF($J94=1,IF(LEN(Форма!F94)&gt;0,"","ошибка"),"")</f>
      </c>
      <c r="G94" s="17">
        <f>IF($J94=1,IF(AND(ISNUMBER(Форма!G94),Форма!G94&gt;0),"","ошибка"),"")</f>
      </c>
      <c r="H94" s="17">
        <f>IF($J94=1,IF(OR(AND(Форма!H$24="",Форма!H94=""),AND(Форма!H$24&lt;&gt;"",ISNUMBER(Форма!H94),Форма!H94&gt;0)),"","ошибка"),"")</f>
      </c>
      <c r="I94" s="17">
        <f>IF($J94=1,IF(OR(AND(Форма!I$24="",Форма!I94=""),AND(Форма!I$24&lt;&gt;"",ISNUMBER(Форма!I94),Форма!I94&gt;0)),"","ошибка"),"")</f>
      </c>
      <c r="J94" s="1">
        <f>IF(LEN(CONCATENATE(Форма!A94,Форма!B94,Форма!C94,Форма!D94,Форма!E94,Форма!F94,Форма!G94,Форма!H94,Форма!I94))&gt;0,1,0)</f>
        <v>0</v>
      </c>
    </row>
    <row r="95" spans="1:10" ht="60" customHeight="1">
      <c r="A95" s="16">
        <f>IF($J95=1,IF(LEN(Форма!A95)&gt;0,"","ошибка"),"")</f>
      </c>
      <c r="B95" s="19">
        <f>IF($J95=1,IF(AND(OR(LEN(Форма!B95)=10,LEN(Форма!B95)=12),ISNUMBER(VALUE(Форма!B95))),IF(COUNTIF(EconomicSubjectsINN,Форма!B95)&gt;1,"Совпадающий ИНН",""),"ИНН должен быть числом, его длина для физического лица должна составлять 12 символов, для юридического 10"),"")</f>
      </c>
      <c r="C95" s="19">
        <f>IF($J95=1,IF(AND(COUNTIF(RFSubjects,Форма!C95)&gt;0,LEFT(Форма!C95,1)=" "),"","неверное значение"),"")</f>
      </c>
      <c r="D95" s="16">
        <f>IF($J95=1,IF(LEN(Форма!D95)&gt;0,"","ошибка"),"")</f>
      </c>
      <c r="E95" s="16">
        <f>IF($J95=1,IF(LEN(Форма!E95)&gt;0,"","ошибка"),"")</f>
      </c>
      <c r="F95" s="16">
        <f>IF($J95=1,IF(LEN(Форма!F95)&gt;0,"","ошибка"),"")</f>
      </c>
      <c r="G95" s="17">
        <f>IF($J95=1,IF(AND(ISNUMBER(Форма!G95),Форма!G95&gt;0),"","ошибка"),"")</f>
      </c>
      <c r="H95" s="17">
        <f>IF($J95=1,IF(OR(AND(Форма!H$24="",Форма!H95=""),AND(Форма!H$24&lt;&gt;"",ISNUMBER(Форма!H95),Форма!H95&gt;0)),"","ошибка"),"")</f>
      </c>
      <c r="I95" s="17">
        <f>IF($J95=1,IF(OR(AND(Форма!I$24="",Форма!I95=""),AND(Форма!I$24&lt;&gt;"",ISNUMBER(Форма!I95),Форма!I95&gt;0)),"","ошибка"),"")</f>
      </c>
      <c r="J95" s="1">
        <f>IF(LEN(CONCATENATE(Форма!A95,Форма!B95,Форма!C95,Форма!D95,Форма!E95,Форма!F95,Форма!G95,Форма!H95,Форма!I95))&gt;0,1,0)</f>
        <v>0</v>
      </c>
    </row>
    <row r="96" spans="1:10" ht="60" customHeight="1">
      <c r="A96" s="16">
        <f>IF($J96=1,IF(LEN(Форма!A96)&gt;0,"","ошибка"),"")</f>
      </c>
      <c r="B96" s="19">
        <f>IF($J96=1,IF(AND(OR(LEN(Форма!B96)=10,LEN(Форма!B96)=12),ISNUMBER(VALUE(Форма!B96))),IF(COUNTIF(EconomicSubjectsINN,Форма!B96)&gt;1,"Совпадающий ИНН",""),"ИНН должен быть числом, его длина для физического лица должна составлять 12 символов, для юридического 10"),"")</f>
      </c>
      <c r="C96" s="19">
        <f>IF($J96=1,IF(AND(COUNTIF(RFSubjects,Форма!C96)&gt;0,LEFT(Форма!C96,1)=" "),"","неверное значение"),"")</f>
      </c>
      <c r="D96" s="16">
        <f>IF($J96=1,IF(LEN(Форма!D96)&gt;0,"","ошибка"),"")</f>
      </c>
      <c r="E96" s="16">
        <f>IF($J96=1,IF(LEN(Форма!E96)&gt;0,"","ошибка"),"")</f>
      </c>
      <c r="F96" s="16">
        <f>IF($J96=1,IF(LEN(Форма!F96)&gt;0,"","ошибка"),"")</f>
      </c>
      <c r="G96" s="17">
        <f>IF($J96=1,IF(AND(ISNUMBER(Форма!G96),Форма!G96&gt;0),"","ошибка"),"")</f>
      </c>
      <c r="H96" s="17">
        <f>IF($J96=1,IF(OR(AND(Форма!H$24="",Форма!H96=""),AND(Форма!H$24&lt;&gt;"",ISNUMBER(Форма!H96),Форма!H96&gt;0)),"","ошибка"),"")</f>
      </c>
      <c r="I96" s="17">
        <f>IF($J96=1,IF(OR(AND(Форма!I$24="",Форма!I96=""),AND(Форма!I$24&lt;&gt;"",ISNUMBER(Форма!I96),Форма!I96&gt;0)),"","ошибка"),"")</f>
      </c>
      <c r="J96" s="1">
        <f>IF(LEN(CONCATENATE(Форма!A96,Форма!B96,Форма!C96,Форма!D96,Форма!E96,Форма!F96,Форма!G96,Форма!H96,Форма!I96))&gt;0,1,0)</f>
        <v>0</v>
      </c>
    </row>
    <row r="97" spans="1:10" ht="60" customHeight="1">
      <c r="A97" s="16">
        <f>IF($J97=1,IF(LEN(Форма!A97)&gt;0,"","ошибка"),"")</f>
      </c>
      <c r="B97" s="19">
        <f>IF($J97=1,IF(AND(OR(LEN(Форма!B97)=10,LEN(Форма!B97)=12),ISNUMBER(VALUE(Форма!B97))),IF(COUNTIF(EconomicSubjectsINN,Форма!B97)&gt;1,"Совпадающий ИНН",""),"ИНН должен быть числом, его длина для физического лица должна составлять 12 символов, для юридического 10"),"")</f>
      </c>
      <c r="C97" s="19">
        <f>IF($J97=1,IF(AND(COUNTIF(RFSubjects,Форма!C97)&gt;0,LEFT(Форма!C97,1)=" "),"","неверное значение"),"")</f>
      </c>
      <c r="D97" s="16">
        <f>IF($J97=1,IF(LEN(Форма!D97)&gt;0,"","ошибка"),"")</f>
      </c>
      <c r="E97" s="16">
        <f>IF($J97=1,IF(LEN(Форма!E97)&gt;0,"","ошибка"),"")</f>
      </c>
      <c r="F97" s="16">
        <f>IF($J97=1,IF(LEN(Форма!F97)&gt;0,"","ошибка"),"")</f>
      </c>
      <c r="G97" s="17">
        <f>IF($J97=1,IF(AND(ISNUMBER(Форма!G97),Форма!G97&gt;0),"","ошибка"),"")</f>
      </c>
      <c r="H97" s="17">
        <f>IF($J97=1,IF(OR(AND(Форма!H$24="",Форма!H97=""),AND(Форма!H$24&lt;&gt;"",ISNUMBER(Форма!H97),Форма!H97&gt;0)),"","ошибка"),"")</f>
      </c>
      <c r="I97" s="17">
        <f>IF($J97=1,IF(OR(AND(Форма!I$24="",Форма!I97=""),AND(Форма!I$24&lt;&gt;"",ISNUMBER(Форма!I97),Форма!I97&gt;0)),"","ошибка"),"")</f>
      </c>
      <c r="J97" s="1">
        <f>IF(LEN(CONCATENATE(Форма!A97,Форма!B97,Форма!C97,Форма!D97,Форма!E97,Форма!F97,Форма!G97,Форма!H97,Форма!I97))&gt;0,1,0)</f>
        <v>0</v>
      </c>
    </row>
    <row r="98" spans="1:10" ht="60" customHeight="1">
      <c r="A98" s="16">
        <f>IF($J98=1,IF(LEN(Форма!A98)&gt;0,"","ошибка"),"")</f>
      </c>
      <c r="B98" s="19">
        <f>IF($J98=1,IF(AND(OR(LEN(Форма!B98)=10,LEN(Форма!B98)=12),ISNUMBER(VALUE(Форма!B98))),IF(COUNTIF(EconomicSubjectsINN,Форма!B98)&gt;1,"Совпадающий ИНН",""),"ИНН должен быть числом, его длина для физического лица должна составлять 12 символов, для юридического 10"),"")</f>
      </c>
      <c r="C98" s="19">
        <f>IF($J98=1,IF(AND(COUNTIF(RFSubjects,Форма!C98)&gt;0,LEFT(Форма!C98,1)=" "),"","неверное значение"),"")</f>
      </c>
      <c r="D98" s="16">
        <f>IF($J98=1,IF(LEN(Форма!D98)&gt;0,"","ошибка"),"")</f>
      </c>
      <c r="E98" s="16">
        <f>IF($J98=1,IF(LEN(Форма!E98)&gt;0,"","ошибка"),"")</f>
      </c>
      <c r="F98" s="16">
        <f>IF($J98=1,IF(LEN(Форма!F98)&gt;0,"","ошибка"),"")</f>
      </c>
      <c r="G98" s="17">
        <f>IF($J98=1,IF(AND(ISNUMBER(Форма!G98),Форма!G98&gt;0),"","ошибка"),"")</f>
      </c>
      <c r="H98" s="17">
        <f>IF($J98=1,IF(OR(AND(Форма!H$24="",Форма!H98=""),AND(Форма!H$24&lt;&gt;"",ISNUMBER(Форма!H98),Форма!H98&gt;0)),"","ошибка"),"")</f>
      </c>
      <c r="I98" s="17">
        <f>IF($J98=1,IF(OR(AND(Форма!I$24="",Форма!I98=""),AND(Форма!I$24&lt;&gt;"",ISNUMBER(Форма!I98),Форма!I98&gt;0)),"","ошибка"),"")</f>
      </c>
      <c r="J98" s="1">
        <f>IF(LEN(CONCATENATE(Форма!A98,Форма!B98,Форма!C98,Форма!D98,Форма!E98,Форма!F98,Форма!G98,Форма!H98,Форма!I98))&gt;0,1,0)</f>
        <v>0</v>
      </c>
    </row>
    <row r="99" spans="1:10" ht="60" customHeight="1">
      <c r="A99" s="16">
        <f>IF($J99=1,IF(LEN(Форма!A99)&gt;0,"","ошибка"),"")</f>
      </c>
      <c r="B99" s="19">
        <f>IF($J99=1,IF(AND(OR(LEN(Форма!B99)=10,LEN(Форма!B99)=12),ISNUMBER(VALUE(Форма!B99))),IF(COUNTIF(EconomicSubjectsINN,Форма!B99)&gt;1,"Совпадающий ИНН",""),"ИНН должен быть числом, его длина для физического лица должна составлять 12 символов, для юридического 10"),"")</f>
      </c>
      <c r="C99" s="19">
        <f>IF($J99=1,IF(AND(COUNTIF(RFSubjects,Форма!C99)&gt;0,LEFT(Форма!C99,1)=" "),"","неверное значение"),"")</f>
      </c>
      <c r="D99" s="16">
        <f>IF($J99=1,IF(LEN(Форма!D99)&gt;0,"","ошибка"),"")</f>
      </c>
      <c r="E99" s="16">
        <f>IF($J99=1,IF(LEN(Форма!E99)&gt;0,"","ошибка"),"")</f>
      </c>
      <c r="F99" s="16">
        <f>IF($J99=1,IF(LEN(Форма!F99)&gt;0,"","ошибка"),"")</f>
      </c>
      <c r="G99" s="17">
        <f>IF($J99=1,IF(AND(ISNUMBER(Форма!G99),Форма!G99&gt;0),"","ошибка"),"")</f>
      </c>
      <c r="H99" s="17">
        <f>IF($J99=1,IF(OR(AND(Форма!H$24="",Форма!H99=""),AND(Форма!H$24&lt;&gt;"",ISNUMBER(Форма!H99),Форма!H99&gt;0)),"","ошибка"),"")</f>
      </c>
      <c r="I99" s="17">
        <f>IF($J99=1,IF(OR(AND(Форма!I$24="",Форма!I99=""),AND(Форма!I$24&lt;&gt;"",ISNUMBER(Форма!I99),Форма!I99&gt;0)),"","ошибка"),"")</f>
      </c>
      <c r="J99" s="1">
        <f>IF(LEN(CONCATENATE(Форма!A99,Форма!B99,Форма!C99,Форма!D99,Форма!E99,Форма!F99,Форма!G99,Форма!H99,Форма!I99))&gt;0,1,0)</f>
        <v>0</v>
      </c>
    </row>
    <row r="100" spans="1:10" ht="60" customHeight="1">
      <c r="A100" s="16">
        <f>IF($J100=1,IF(LEN(Форма!A100)&gt;0,"","ошибка"),"")</f>
      </c>
      <c r="B100" s="19">
        <f>IF($J100=1,IF(AND(OR(LEN(Форма!B100)=10,LEN(Форма!B100)=12),ISNUMBER(VALUE(Форма!B100))),IF(COUNTIF(EconomicSubjectsINN,Форма!B100)&gt;1,"Совпадающий ИНН",""),"ИНН должен быть числом, его длина для физического лица должна составлять 12 символов, для юридического 10"),"")</f>
      </c>
      <c r="C100" s="19">
        <f>IF($J100=1,IF(AND(COUNTIF(RFSubjects,Форма!C100)&gt;0,LEFT(Форма!C100,1)=" "),"","неверное значение"),"")</f>
      </c>
      <c r="D100" s="16">
        <f>IF($J100=1,IF(LEN(Форма!D100)&gt;0,"","ошибка"),"")</f>
      </c>
      <c r="E100" s="16">
        <f>IF($J100=1,IF(LEN(Форма!E100)&gt;0,"","ошибка"),"")</f>
      </c>
      <c r="F100" s="16">
        <f>IF($J100=1,IF(LEN(Форма!F100)&gt;0,"","ошибка"),"")</f>
      </c>
      <c r="G100" s="17">
        <f>IF($J100=1,IF(AND(ISNUMBER(Форма!G100),Форма!G100&gt;0),"","ошибка"),"")</f>
      </c>
      <c r="H100" s="17">
        <f>IF($J100=1,IF(OR(AND(Форма!H$24="",Форма!H100=""),AND(Форма!H$24&lt;&gt;"",ISNUMBER(Форма!H100),Форма!H100&gt;0)),"","ошибка"),"")</f>
      </c>
      <c r="I100" s="17">
        <f>IF($J100=1,IF(OR(AND(Форма!I$24="",Форма!I100=""),AND(Форма!I$24&lt;&gt;"",ISNUMBER(Форма!I100),Форма!I100&gt;0)),"","ошибка"),"")</f>
      </c>
      <c r="J100" s="1">
        <f>IF(LEN(CONCATENATE(Форма!A100,Форма!B100,Форма!C100,Форма!D100,Форма!E100,Форма!F100,Форма!G100,Форма!H100,Форма!I100))&gt;0,1,0)</f>
        <v>0</v>
      </c>
    </row>
    <row r="101" spans="1:10" ht="60" customHeight="1">
      <c r="A101" s="16">
        <f>IF($J101=1,IF(LEN(Форма!A101)&gt;0,"","ошибка"),"")</f>
      </c>
      <c r="B101" s="19">
        <f>IF($J101=1,IF(AND(OR(LEN(Форма!B101)=10,LEN(Форма!B101)=12),ISNUMBER(VALUE(Форма!B101))),IF(COUNTIF(EconomicSubjectsINN,Форма!B101)&gt;1,"Совпадающий ИНН",""),"ИНН должен быть числом, его длина для физического лица должна составлять 12 символов, для юридического 10"),"")</f>
      </c>
      <c r="C101" s="19">
        <f>IF($J101=1,IF(AND(COUNTIF(RFSubjects,Форма!C101)&gt;0,LEFT(Форма!C101,1)=" "),"","неверное значение"),"")</f>
      </c>
      <c r="D101" s="16">
        <f>IF($J101=1,IF(LEN(Форма!D101)&gt;0,"","ошибка"),"")</f>
      </c>
      <c r="E101" s="16">
        <f>IF($J101=1,IF(LEN(Форма!E101)&gt;0,"","ошибка"),"")</f>
      </c>
      <c r="F101" s="16">
        <f>IF($J101=1,IF(LEN(Форма!F101)&gt;0,"","ошибка"),"")</f>
      </c>
      <c r="G101" s="17">
        <f>IF($J101=1,IF(AND(ISNUMBER(Форма!G101),Форма!G101&gt;0),"","ошибка"),"")</f>
      </c>
      <c r="H101" s="17">
        <f>IF($J101=1,IF(OR(AND(Форма!H$24="",Форма!H101=""),AND(Форма!H$24&lt;&gt;"",ISNUMBER(Форма!H101),Форма!H101&gt;0)),"","ошибка"),"")</f>
      </c>
      <c r="I101" s="17">
        <f>IF($J101=1,IF(OR(AND(Форма!I$24="",Форма!I101=""),AND(Форма!I$24&lt;&gt;"",ISNUMBER(Форма!I101),Форма!I101&gt;0)),"","ошибка"),"")</f>
      </c>
      <c r="J101" s="1">
        <f>IF(LEN(CONCATENATE(Форма!A101,Форма!B101,Форма!C101,Форма!D101,Форма!E101,Форма!F101,Форма!G101,Форма!H101,Форма!I101))&gt;0,1,0)</f>
        <v>0</v>
      </c>
    </row>
    <row r="102" spans="1:10" ht="60" customHeight="1">
      <c r="A102" s="16">
        <f>IF($J102=1,IF(LEN(Форма!A102)&gt;0,"","ошибка"),"")</f>
      </c>
      <c r="B102" s="19">
        <f>IF($J102=1,IF(AND(OR(LEN(Форма!B102)=10,LEN(Форма!B102)=12),ISNUMBER(VALUE(Форма!B102))),IF(COUNTIF(EconomicSubjectsINN,Форма!B102)&gt;1,"Совпадающий ИНН",""),"ИНН должен быть числом, его длина для физического лица должна составлять 12 символов, для юридического 10"),"")</f>
      </c>
      <c r="C102" s="19">
        <f>IF($J102=1,IF(AND(COUNTIF(RFSubjects,Форма!C102)&gt;0,LEFT(Форма!C102,1)=" "),"","неверное значение"),"")</f>
      </c>
      <c r="D102" s="16">
        <f>IF($J102=1,IF(LEN(Форма!D102)&gt;0,"","ошибка"),"")</f>
      </c>
      <c r="E102" s="16">
        <f>IF($J102=1,IF(LEN(Форма!E102)&gt;0,"","ошибка"),"")</f>
      </c>
      <c r="F102" s="16">
        <f>IF($J102=1,IF(LEN(Форма!F102)&gt;0,"","ошибка"),"")</f>
      </c>
      <c r="G102" s="17">
        <f>IF($J102=1,IF(AND(ISNUMBER(Форма!G102),Форма!G102&gt;0),"","ошибка"),"")</f>
      </c>
      <c r="H102" s="17">
        <f>IF($J102=1,IF(OR(AND(Форма!H$24="",Форма!H102=""),AND(Форма!H$24&lt;&gt;"",ISNUMBER(Форма!H102),Форма!H102&gt;0)),"","ошибка"),"")</f>
      </c>
      <c r="I102" s="17">
        <f>IF($J102=1,IF(OR(AND(Форма!I$24="",Форма!I102=""),AND(Форма!I$24&lt;&gt;"",ISNUMBER(Форма!I102),Форма!I102&gt;0)),"","ошибка"),"")</f>
      </c>
      <c r="J102" s="1">
        <f>IF(LEN(CONCATENATE(Форма!A102,Форма!B102,Форма!C102,Форма!D102,Форма!E102,Форма!F102,Форма!G102,Форма!H102,Форма!I102))&gt;0,1,0)</f>
        <v>0</v>
      </c>
    </row>
    <row r="103" spans="1:10" ht="60" customHeight="1">
      <c r="A103" s="16">
        <f>IF($J103=1,IF(LEN(Форма!A103)&gt;0,"","ошибка"),"")</f>
      </c>
      <c r="B103" s="19">
        <f>IF($J103=1,IF(AND(OR(LEN(Форма!B103)=10,LEN(Форма!B103)=12),ISNUMBER(VALUE(Форма!B103))),IF(COUNTIF(EconomicSubjectsINN,Форма!B103)&gt;1,"Совпадающий ИНН",""),"ИНН должен быть числом, его длина для физического лица должна составлять 12 символов, для юридического 10"),"")</f>
      </c>
      <c r="C103" s="19">
        <f>IF($J103=1,IF(AND(COUNTIF(RFSubjects,Форма!C103)&gt;0,LEFT(Форма!C103,1)=" "),"","неверное значение"),"")</f>
      </c>
      <c r="D103" s="16">
        <f>IF($J103=1,IF(LEN(Форма!D103)&gt;0,"","ошибка"),"")</f>
      </c>
      <c r="E103" s="16">
        <f>IF($J103=1,IF(LEN(Форма!E103)&gt;0,"","ошибка"),"")</f>
      </c>
      <c r="F103" s="16">
        <f>IF($J103=1,IF(LEN(Форма!F103)&gt;0,"","ошибка"),"")</f>
      </c>
      <c r="G103" s="17">
        <f>IF($J103=1,IF(AND(ISNUMBER(Форма!G103),Форма!G103&gt;0),"","ошибка"),"")</f>
      </c>
      <c r="H103" s="17">
        <f>IF($J103=1,IF(OR(AND(Форма!H$24="",Форма!H103=""),AND(Форма!H$24&lt;&gt;"",ISNUMBER(Форма!H103),Форма!H103&gt;0)),"","ошибка"),"")</f>
      </c>
      <c r="I103" s="17">
        <f>IF($J103=1,IF(OR(AND(Форма!I$24="",Форма!I103=""),AND(Форма!I$24&lt;&gt;"",ISNUMBER(Форма!I103),Форма!I103&gt;0)),"","ошибка"),"")</f>
      </c>
      <c r="J103" s="1">
        <f>IF(LEN(CONCATENATE(Форма!A103,Форма!B103,Форма!C103,Форма!D103,Форма!E103,Форма!F103,Форма!G103,Форма!H103,Форма!I103))&gt;0,1,0)</f>
        <v>0</v>
      </c>
    </row>
    <row r="104" spans="1:10" ht="60" customHeight="1">
      <c r="A104" s="16">
        <f>IF($J104=1,IF(LEN(Форма!A104)&gt;0,"","ошибка"),"")</f>
      </c>
      <c r="B104" s="19">
        <f>IF($J104=1,IF(AND(OR(LEN(Форма!B104)=10,LEN(Форма!B104)=12),ISNUMBER(VALUE(Форма!B104))),IF(COUNTIF(EconomicSubjectsINN,Форма!B104)&gt;1,"Совпадающий ИНН",""),"ИНН должен быть числом, его длина для физического лица должна составлять 12 символов, для юридического 10"),"")</f>
      </c>
      <c r="C104" s="19">
        <f>IF($J104=1,IF(AND(COUNTIF(RFSubjects,Форма!C104)&gt;0,LEFT(Форма!C104,1)=" "),"","неверное значение"),"")</f>
      </c>
      <c r="D104" s="16">
        <f>IF($J104=1,IF(LEN(Форма!D104)&gt;0,"","ошибка"),"")</f>
      </c>
      <c r="E104" s="16">
        <f>IF($J104=1,IF(LEN(Форма!E104)&gt;0,"","ошибка"),"")</f>
      </c>
      <c r="F104" s="16">
        <f>IF($J104=1,IF(LEN(Форма!F104)&gt;0,"","ошибка"),"")</f>
      </c>
      <c r="G104" s="17">
        <f>IF($J104=1,IF(AND(ISNUMBER(Форма!G104),Форма!G104&gt;0),"","ошибка"),"")</f>
      </c>
      <c r="H104" s="17">
        <f>IF($J104=1,IF(OR(AND(Форма!H$24="",Форма!H104=""),AND(Форма!H$24&lt;&gt;"",ISNUMBER(Форма!H104),Форма!H104&gt;0)),"","ошибка"),"")</f>
      </c>
      <c r="I104" s="17">
        <f>IF($J104=1,IF(OR(AND(Форма!I$24="",Форма!I104=""),AND(Форма!I$24&lt;&gt;"",ISNUMBER(Форма!I104),Форма!I104&gt;0)),"","ошибка"),"")</f>
      </c>
      <c r="J104" s="1">
        <f>IF(LEN(CONCATENATE(Форма!A104,Форма!B104,Форма!C104,Форма!D104,Форма!E104,Форма!F104,Форма!G104,Форма!H104,Форма!I104))&gt;0,1,0)</f>
        <v>0</v>
      </c>
    </row>
    <row r="105" spans="1:10" ht="60" customHeight="1">
      <c r="A105" s="16">
        <f>IF($J105=1,IF(LEN(Форма!A105)&gt;0,"","ошибка"),"")</f>
      </c>
      <c r="B105" s="19">
        <f>IF($J105=1,IF(AND(OR(LEN(Форма!B105)=10,LEN(Форма!B105)=12),ISNUMBER(VALUE(Форма!B105))),IF(COUNTIF(EconomicSubjectsINN,Форма!B105)&gt;1,"Совпадающий ИНН",""),"ИНН должен быть числом, его длина для физического лица должна составлять 12 символов, для юридического 10"),"")</f>
      </c>
      <c r="C105" s="19">
        <f>IF($J105=1,IF(AND(COUNTIF(RFSubjects,Форма!C105)&gt;0,LEFT(Форма!C105,1)=" "),"","неверное значение"),"")</f>
      </c>
      <c r="D105" s="16">
        <f>IF($J105=1,IF(LEN(Форма!D105)&gt;0,"","ошибка"),"")</f>
      </c>
      <c r="E105" s="16">
        <f>IF($J105=1,IF(LEN(Форма!E105)&gt;0,"","ошибка"),"")</f>
      </c>
      <c r="F105" s="16">
        <f>IF($J105=1,IF(LEN(Форма!F105)&gt;0,"","ошибка"),"")</f>
      </c>
      <c r="G105" s="17">
        <f>IF($J105=1,IF(AND(ISNUMBER(Форма!G105),Форма!G105&gt;0),"","ошибка"),"")</f>
      </c>
      <c r="H105" s="17">
        <f>IF($J105=1,IF(OR(AND(Форма!H$24="",Форма!H105=""),AND(Форма!H$24&lt;&gt;"",ISNUMBER(Форма!H105),Форма!H105&gt;0)),"","ошибка"),"")</f>
      </c>
      <c r="I105" s="17">
        <f>IF($J105=1,IF(OR(AND(Форма!I$24="",Форма!I105=""),AND(Форма!I$24&lt;&gt;"",ISNUMBER(Форма!I105),Форма!I105&gt;0)),"","ошибка"),"")</f>
      </c>
      <c r="J105" s="1">
        <f>IF(LEN(CONCATENATE(Форма!A105,Форма!B105,Форма!C105,Форма!D105,Форма!E105,Форма!F105,Форма!G105,Форма!H105,Форма!I105))&gt;0,1,0)</f>
        <v>0</v>
      </c>
    </row>
    <row r="106" spans="1:10" ht="60" customHeight="1">
      <c r="A106" s="16">
        <f>IF($J106=1,IF(LEN(Форма!A106)&gt;0,"","ошибка"),"")</f>
      </c>
      <c r="B106" s="19">
        <f>IF($J106=1,IF(AND(OR(LEN(Форма!B106)=10,LEN(Форма!B106)=12),ISNUMBER(VALUE(Форма!B106))),IF(COUNTIF(EconomicSubjectsINN,Форма!B106)&gt;1,"Совпадающий ИНН",""),"ИНН должен быть числом, его длина для физического лица должна составлять 12 символов, для юридического 10"),"")</f>
      </c>
      <c r="C106" s="19">
        <f>IF($J106=1,IF(AND(COUNTIF(RFSubjects,Форма!C106)&gt;0,LEFT(Форма!C106,1)=" "),"","неверное значение"),"")</f>
      </c>
      <c r="D106" s="16">
        <f>IF($J106=1,IF(LEN(Форма!D106)&gt;0,"","ошибка"),"")</f>
      </c>
      <c r="E106" s="16">
        <f>IF($J106=1,IF(LEN(Форма!E106)&gt;0,"","ошибка"),"")</f>
      </c>
      <c r="F106" s="16">
        <f>IF($J106=1,IF(LEN(Форма!F106)&gt;0,"","ошибка"),"")</f>
      </c>
      <c r="G106" s="17">
        <f>IF($J106=1,IF(AND(ISNUMBER(Форма!G106),Форма!G106&gt;0),"","ошибка"),"")</f>
      </c>
      <c r="H106" s="17">
        <f>IF($J106=1,IF(OR(AND(Форма!H$24="",Форма!H106=""),AND(Форма!H$24&lt;&gt;"",ISNUMBER(Форма!H106),Форма!H106&gt;0)),"","ошибка"),"")</f>
      </c>
      <c r="I106" s="17">
        <f>IF($J106=1,IF(OR(AND(Форма!I$24="",Форма!I106=""),AND(Форма!I$24&lt;&gt;"",ISNUMBER(Форма!I106),Форма!I106&gt;0)),"","ошибка"),"")</f>
      </c>
      <c r="J106" s="1">
        <f>IF(LEN(CONCATENATE(Форма!A106,Форма!B106,Форма!C106,Форма!D106,Форма!E106,Форма!F106,Форма!G106,Форма!H106,Форма!I106))&gt;0,1,0)</f>
        <v>0</v>
      </c>
    </row>
    <row r="107" spans="1:10" ht="60" customHeight="1">
      <c r="A107" s="16">
        <f>IF($J107=1,IF(LEN(Форма!A107)&gt;0,"","ошибка"),"")</f>
      </c>
      <c r="B107" s="19">
        <f>IF($J107=1,IF(AND(OR(LEN(Форма!B107)=10,LEN(Форма!B107)=12),ISNUMBER(VALUE(Форма!B107))),IF(COUNTIF(EconomicSubjectsINN,Форма!B107)&gt;1,"Совпадающий ИНН",""),"ИНН должен быть числом, его длина для физического лица должна составлять 12 символов, для юридического 10"),"")</f>
      </c>
      <c r="C107" s="19">
        <f>IF($J107=1,IF(AND(COUNTIF(RFSubjects,Форма!C107)&gt;0,LEFT(Форма!C107,1)=" "),"","неверное значение"),"")</f>
      </c>
      <c r="D107" s="16">
        <f>IF($J107=1,IF(LEN(Форма!D107)&gt;0,"","ошибка"),"")</f>
      </c>
      <c r="E107" s="16">
        <f>IF($J107=1,IF(LEN(Форма!E107)&gt;0,"","ошибка"),"")</f>
      </c>
      <c r="F107" s="16">
        <f>IF($J107=1,IF(LEN(Форма!F107)&gt;0,"","ошибка"),"")</f>
      </c>
      <c r="G107" s="17">
        <f>IF($J107=1,IF(AND(ISNUMBER(Форма!G107),Форма!G107&gt;0),"","ошибка"),"")</f>
      </c>
      <c r="H107" s="17">
        <f>IF($J107=1,IF(OR(AND(Форма!H$24="",Форма!H107=""),AND(Форма!H$24&lt;&gt;"",ISNUMBER(Форма!H107),Форма!H107&gt;0)),"","ошибка"),"")</f>
      </c>
      <c r="I107" s="17">
        <f>IF($J107=1,IF(OR(AND(Форма!I$24="",Форма!I107=""),AND(Форма!I$24&lt;&gt;"",ISNUMBER(Форма!I107),Форма!I107&gt;0)),"","ошибка"),"")</f>
      </c>
      <c r="J107" s="1">
        <f>IF(LEN(CONCATENATE(Форма!A107,Форма!B107,Форма!C107,Форма!D107,Форма!E107,Форма!F107,Форма!G107,Форма!H107,Форма!I107))&gt;0,1,0)</f>
        <v>0</v>
      </c>
    </row>
    <row r="108" spans="1:10" ht="60" customHeight="1">
      <c r="A108" s="16">
        <f>IF($J108=1,IF(LEN(Форма!A108)&gt;0,"","ошибка"),"")</f>
      </c>
      <c r="B108" s="19">
        <f>IF($J108=1,IF(AND(OR(LEN(Форма!B108)=10,LEN(Форма!B108)=12),ISNUMBER(VALUE(Форма!B108))),IF(COUNTIF(EconomicSubjectsINN,Форма!B108)&gt;1,"Совпадающий ИНН",""),"ИНН должен быть числом, его длина для физического лица должна составлять 12 символов, для юридического 10"),"")</f>
      </c>
      <c r="C108" s="19">
        <f>IF($J108=1,IF(AND(COUNTIF(RFSubjects,Форма!C108)&gt;0,LEFT(Форма!C108,1)=" "),"","неверное значение"),"")</f>
      </c>
      <c r="D108" s="16">
        <f>IF($J108=1,IF(LEN(Форма!D108)&gt;0,"","ошибка"),"")</f>
      </c>
      <c r="E108" s="16">
        <f>IF($J108=1,IF(LEN(Форма!E108)&gt;0,"","ошибка"),"")</f>
      </c>
      <c r="F108" s="16">
        <f>IF($J108=1,IF(LEN(Форма!F108)&gt;0,"","ошибка"),"")</f>
      </c>
      <c r="G108" s="17">
        <f>IF($J108=1,IF(AND(ISNUMBER(Форма!G108),Форма!G108&gt;0),"","ошибка"),"")</f>
      </c>
      <c r="H108" s="17">
        <f>IF($J108=1,IF(OR(AND(Форма!H$24="",Форма!H108=""),AND(Форма!H$24&lt;&gt;"",ISNUMBER(Форма!H108),Форма!H108&gt;0)),"","ошибка"),"")</f>
      </c>
      <c r="I108" s="17">
        <f>IF($J108=1,IF(OR(AND(Форма!I$24="",Форма!I108=""),AND(Форма!I$24&lt;&gt;"",ISNUMBER(Форма!I108),Форма!I108&gt;0)),"","ошибка"),"")</f>
      </c>
      <c r="J108" s="1">
        <f>IF(LEN(CONCATENATE(Форма!A108,Форма!B108,Форма!C108,Форма!D108,Форма!E108,Форма!F108,Форма!G108,Форма!H108,Форма!I108))&gt;0,1,0)</f>
        <v>0</v>
      </c>
    </row>
    <row r="109" spans="1:10" ht="60" customHeight="1">
      <c r="A109" s="16">
        <f>IF($J109=1,IF(LEN(Форма!A109)&gt;0,"","ошибка"),"")</f>
      </c>
      <c r="B109" s="19">
        <f>IF($J109=1,IF(AND(OR(LEN(Форма!B109)=10,LEN(Форма!B109)=12),ISNUMBER(VALUE(Форма!B109))),IF(COUNTIF(EconomicSubjectsINN,Форма!B109)&gt;1,"Совпадающий ИНН",""),"ИНН должен быть числом, его длина для физического лица должна составлять 12 символов, для юридического 10"),"")</f>
      </c>
      <c r="C109" s="19">
        <f>IF($J109=1,IF(AND(COUNTIF(RFSubjects,Форма!C109)&gt;0,LEFT(Форма!C109,1)=" "),"","неверное значение"),"")</f>
      </c>
      <c r="D109" s="16">
        <f>IF($J109=1,IF(LEN(Форма!D109)&gt;0,"","ошибка"),"")</f>
      </c>
      <c r="E109" s="16">
        <f>IF($J109=1,IF(LEN(Форма!E109)&gt;0,"","ошибка"),"")</f>
      </c>
      <c r="F109" s="16">
        <f>IF($J109=1,IF(LEN(Форма!F109)&gt;0,"","ошибка"),"")</f>
      </c>
      <c r="G109" s="17">
        <f>IF($J109=1,IF(AND(ISNUMBER(Форма!G109),Форма!G109&gt;0),"","ошибка"),"")</f>
      </c>
      <c r="H109" s="17">
        <f>IF($J109=1,IF(OR(AND(Форма!H$24="",Форма!H109=""),AND(Форма!H$24&lt;&gt;"",ISNUMBER(Форма!H109),Форма!H109&gt;0)),"","ошибка"),"")</f>
      </c>
      <c r="I109" s="17">
        <f>IF($J109=1,IF(OR(AND(Форма!I$24="",Форма!I109=""),AND(Форма!I$24&lt;&gt;"",ISNUMBER(Форма!I109),Форма!I109&gt;0)),"","ошибка"),"")</f>
      </c>
      <c r="J109" s="1">
        <f>IF(LEN(CONCATENATE(Форма!A109,Форма!B109,Форма!C109,Форма!D109,Форма!E109,Форма!F109,Форма!G109,Форма!H109,Форма!I109))&gt;0,1,0)</f>
        <v>0</v>
      </c>
    </row>
    <row r="110" spans="1:10" ht="60" customHeight="1">
      <c r="A110" s="16">
        <f>IF($J110=1,IF(LEN(Форма!A110)&gt;0,"","ошибка"),"")</f>
      </c>
      <c r="B110" s="19">
        <f>IF($J110=1,IF(AND(OR(LEN(Форма!B110)=10,LEN(Форма!B110)=12),ISNUMBER(VALUE(Форма!B110))),IF(COUNTIF(EconomicSubjectsINN,Форма!B110)&gt;1,"Совпадающий ИНН",""),"ИНН должен быть числом, его длина для физического лица должна составлять 12 символов, для юридического 10"),"")</f>
      </c>
      <c r="C110" s="19">
        <f>IF($J110=1,IF(AND(COUNTIF(RFSubjects,Форма!C110)&gt;0,LEFT(Форма!C110,1)=" "),"","неверное значение"),"")</f>
      </c>
      <c r="D110" s="16">
        <f>IF($J110=1,IF(LEN(Форма!D110)&gt;0,"","ошибка"),"")</f>
      </c>
      <c r="E110" s="16">
        <f>IF($J110=1,IF(LEN(Форма!E110)&gt;0,"","ошибка"),"")</f>
      </c>
      <c r="F110" s="16">
        <f>IF($J110=1,IF(LEN(Форма!F110)&gt;0,"","ошибка"),"")</f>
      </c>
      <c r="G110" s="17">
        <f>IF($J110=1,IF(AND(ISNUMBER(Форма!G110),Форма!G110&gt;0),"","ошибка"),"")</f>
      </c>
      <c r="H110" s="17">
        <f>IF($J110=1,IF(OR(AND(Форма!H$24="",Форма!H110=""),AND(Форма!H$24&lt;&gt;"",ISNUMBER(Форма!H110),Форма!H110&gt;0)),"","ошибка"),"")</f>
      </c>
      <c r="I110" s="17">
        <f>IF($J110=1,IF(OR(AND(Форма!I$24="",Форма!I110=""),AND(Форма!I$24&lt;&gt;"",ISNUMBER(Форма!I110),Форма!I110&gt;0)),"","ошибка"),"")</f>
      </c>
      <c r="J110" s="1">
        <f>IF(LEN(CONCATENATE(Форма!A110,Форма!B110,Форма!C110,Форма!D110,Форма!E110,Форма!F110,Форма!G110,Форма!H110,Форма!I110))&gt;0,1,0)</f>
        <v>0</v>
      </c>
    </row>
    <row r="111" spans="1:10" ht="60" customHeight="1">
      <c r="A111" s="16">
        <f>IF($J111=1,IF(LEN(Форма!A111)&gt;0,"","ошибка"),"")</f>
      </c>
      <c r="B111" s="19">
        <f>IF($J111=1,IF(AND(OR(LEN(Форма!B111)=10,LEN(Форма!B111)=12),ISNUMBER(VALUE(Форма!B111))),IF(COUNTIF(EconomicSubjectsINN,Форма!B111)&gt;1,"Совпадающий ИНН",""),"ИНН должен быть числом, его длина для физического лица должна составлять 12 символов, для юридического 10"),"")</f>
      </c>
      <c r="C111" s="19">
        <f>IF($J111=1,IF(AND(COUNTIF(RFSubjects,Форма!C111)&gt;0,LEFT(Форма!C111,1)=" "),"","неверное значение"),"")</f>
      </c>
      <c r="D111" s="16">
        <f>IF($J111=1,IF(LEN(Форма!D111)&gt;0,"","ошибка"),"")</f>
      </c>
      <c r="E111" s="16">
        <f>IF($J111=1,IF(LEN(Форма!E111)&gt;0,"","ошибка"),"")</f>
      </c>
      <c r="F111" s="16">
        <f>IF($J111=1,IF(LEN(Форма!F111)&gt;0,"","ошибка"),"")</f>
      </c>
      <c r="G111" s="17">
        <f>IF($J111=1,IF(AND(ISNUMBER(Форма!G111),Форма!G111&gt;0),"","ошибка"),"")</f>
      </c>
      <c r="H111" s="17">
        <f>IF($J111=1,IF(OR(AND(Форма!H$24="",Форма!H111=""),AND(Форма!H$24&lt;&gt;"",ISNUMBER(Форма!H111),Форма!H111&gt;0)),"","ошибка"),"")</f>
      </c>
      <c r="I111" s="17">
        <f>IF($J111=1,IF(OR(AND(Форма!I$24="",Форма!I111=""),AND(Форма!I$24&lt;&gt;"",ISNUMBER(Форма!I111),Форма!I111&gt;0)),"","ошибка"),"")</f>
      </c>
      <c r="J111" s="1">
        <f>IF(LEN(CONCATENATE(Форма!A111,Форма!B111,Форма!C111,Форма!D111,Форма!E111,Форма!F111,Форма!G111,Форма!H111,Форма!I111))&gt;0,1,0)</f>
        <v>0</v>
      </c>
    </row>
    <row r="112" spans="1:10" ht="60" customHeight="1">
      <c r="A112" s="16">
        <f>IF($J112=1,IF(LEN(Форма!A112)&gt;0,"","ошибка"),"")</f>
      </c>
      <c r="B112" s="19">
        <f>IF($J112=1,IF(AND(OR(LEN(Форма!B112)=10,LEN(Форма!B112)=12),ISNUMBER(VALUE(Форма!B112))),IF(COUNTIF(EconomicSubjectsINN,Форма!B112)&gt;1,"Совпадающий ИНН",""),"ИНН должен быть числом, его длина для физического лица должна составлять 12 символов, для юридического 10"),"")</f>
      </c>
      <c r="C112" s="19">
        <f>IF($J112=1,IF(AND(COUNTIF(RFSubjects,Форма!C112)&gt;0,LEFT(Форма!C112,1)=" "),"","неверное значение"),"")</f>
      </c>
      <c r="D112" s="16">
        <f>IF($J112=1,IF(LEN(Форма!D112)&gt;0,"","ошибка"),"")</f>
      </c>
      <c r="E112" s="16">
        <f>IF($J112=1,IF(LEN(Форма!E112)&gt;0,"","ошибка"),"")</f>
      </c>
      <c r="F112" s="16">
        <f>IF($J112=1,IF(LEN(Форма!F112)&gt;0,"","ошибка"),"")</f>
      </c>
      <c r="G112" s="17">
        <f>IF($J112=1,IF(AND(ISNUMBER(Форма!G112),Форма!G112&gt;0),"","ошибка"),"")</f>
      </c>
      <c r="H112" s="17">
        <f>IF($J112=1,IF(OR(AND(Форма!H$24="",Форма!H112=""),AND(Форма!H$24&lt;&gt;"",ISNUMBER(Форма!H112),Форма!H112&gt;0)),"","ошибка"),"")</f>
      </c>
      <c r="I112" s="17">
        <f>IF($J112=1,IF(OR(AND(Форма!I$24="",Форма!I112=""),AND(Форма!I$24&lt;&gt;"",ISNUMBER(Форма!I112),Форма!I112&gt;0)),"","ошибка"),"")</f>
      </c>
      <c r="J112" s="1">
        <f>IF(LEN(CONCATENATE(Форма!A112,Форма!B112,Форма!C112,Форма!D112,Форма!E112,Форма!F112,Форма!G112,Форма!H112,Форма!I112))&gt;0,1,0)</f>
        <v>0</v>
      </c>
    </row>
    <row r="113" spans="1:10" ht="60" customHeight="1">
      <c r="A113" s="16">
        <f>IF($J113=1,IF(LEN(Форма!A113)&gt;0,"","ошибка"),"")</f>
      </c>
      <c r="B113" s="19">
        <f>IF($J113=1,IF(AND(OR(LEN(Форма!B113)=10,LEN(Форма!B113)=12),ISNUMBER(VALUE(Форма!B113))),IF(COUNTIF(EconomicSubjectsINN,Форма!B113)&gt;1,"Совпадающий ИНН",""),"ИНН должен быть числом, его длина для физического лица должна составлять 12 символов, для юридического 10"),"")</f>
      </c>
      <c r="C113" s="19">
        <f>IF($J113=1,IF(AND(COUNTIF(RFSubjects,Форма!C113)&gt;0,LEFT(Форма!C113,1)=" "),"","неверное значение"),"")</f>
      </c>
      <c r="D113" s="16">
        <f>IF($J113=1,IF(LEN(Форма!D113)&gt;0,"","ошибка"),"")</f>
      </c>
      <c r="E113" s="16">
        <f>IF($J113=1,IF(LEN(Форма!E113)&gt;0,"","ошибка"),"")</f>
      </c>
      <c r="F113" s="16">
        <f>IF($J113=1,IF(LEN(Форма!F113)&gt;0,"","ошибка"),"")</f>
      </c>
      <c r="G113" s="17">
        <f>IF($J113=1,IF(AND(ISNUMBER(Форма!G113),Форма!G113&gt;0),"","ошибка"),"")</f>
      </c>
      <c r="H113" s="17">
        <f>IF($J113=1,IF(OR(AND(Форма!H$24="",Форма!H113=""),AND(Форма!H$24&lt;&gt;"",ISNUMBER(Форма!H113),Форма!H113&gt;0)),"","ошибка"),"")</f>
      </c>
      <c r="I113" s="17">
        <f>IF($J113=1,IF(OR(AND(Форма!I$24="",Форма!I113=""),AND(Форма!I$24&lt;&gt;"",ISNUMBER(Форма!I113),Форма!I113&gt;0)),"","ошибка"),"")</f>
      </c>
      <c r="J113" s="1">
        <f>IF(LEN(CONCATENATE(Форма!A113,Форма!B113,Форма!C113,Форма!D113,Форма!E113,Форма!F113,Форма!G113,Форма!H113,Форма!I113))&gt;0,1,0)</f>
        <v>0</v>
      </c>
    </row>
    <row r="114" spans="1:10" ht="60" customHeight="1">
      <c r="A114" s="16">
        <f>IF($J114=1,IF(LEN(Форма!A114)&gt;0,"","ошибка"),"")</f>
      </c>
      <c r="B114" s="19">
        <f>IF($J114=1,IF(AND(OR(LEN(Форма!B114)=10,LEN(Форма!B114)=12),ISNUMBER(VALUE(Форма!B114))),IF(COUNTIF(EconomicSubjectsINN,Форма!B114)&gt;1,"Совпадающий ИНН",""),"ИНН должен быть числом, его длина для физического лица должна составлять 12 символов, для юридического 10"),"")</f>
      </c>
      <c r="C114" s="19">
        <f>IF($J114=1,IF(AND(COUNTIF(RFSubjects,Форма!C114)&gt;0,LEFT(Форма!C114,1)=" "),"","неверное значение"),"")</f>
      </c>
      <c r="D114" s="16">
        <f>IF($J114=1,IF(LEN(Форма!D114)&gt;0,"","ошибка"),"")</f>
      </c>
      <c r="E114" s="16">
        <f>IF($J114=1,IF(LEN(Форма!E114)&gt;0,"","ошибка"),"")</f>
      </c>
      <c r="F114" s="16">
        <f>IF($J114=1,IF(LEN(Форма!F114)&gt;0,"","ошибка"),"")</f>
      </c>
      <c r="G114" s="17">
        <f>IF($J114=1,IF(AND(ISNUMBER(Форма!G114),Форма!G114&gt;0),"","ошибка"),"")</f>
      </c>
      <c r="H114" s="17">
        <f>IF($J114=1,IF(OR(AND(Форма!H$24="",Форма!H114=""),AND(Форма!H$24&lt;&gt;"",ISNUMBER(Форма!H114),Форма!H114&gt;0)),"","ошибка"),"")</f>
      </c>
      <c r="I114" s="17">
        <f>IF($J114=1,IF(OR(AND(Форма!I$24="",Форма!I114=""),AND(Форма!I$24&lt;&gt;"",ISNUMBER(Форма!I114),Форма!I114&gt;0)),"","ошибка"),"")</f>
      </c>
      <c r="J114" s="1">
        <f>IF(LEN(CONCATENATE(Форма!A114,Форма!B114,Форма!C114,Форма!D114,Форма!E114,Форма!F114,Форма!G114,Форма!H114,Форма!I114))&gt;0,1,0)</f>
        <v>0</v>
      </c>
    </row>
    <row r="115" spans="1:10" ht="60" customHeight="1">
      <c r="A115" s="16">
        <f>IF($J115=1,IF(LEN(Форма!A115)&gt;0,"","ошибка"),"")</f>
      </c>
      <c r="B115" s="19">
        <f>IF($J115=1,IF(AND(OR(LEN(Форма!B115)=10,LEN(Форма!B115)=12),ISNUMBER(VALUE(Форма!B115))),IF(COUNTIF(EconomicSubjectsINN,Форма!B115)&gt;1,"Совпадающий ИНН",""),"ИНН должен быть числом, его длина для физического лица должна составлять 12 символов, для юридического 10"),"")</f>
      </c>
      <c r="C115" s="19">
        <f>IF($J115=1,IF(AND(COUNTIF(RFSubjects,Форма!C115)&gt;0,LEFT(Форма!C115,1)=" "),"","неверное значение"),"")</f>
      </c>
      <c r="D115" s="16">
        <f>IF($J115=1,IF(LEN(Форма!D115)&gt;0,"","ошибка"),"")</f>
      </c>
      <c r="E115" s="16">
        <f>IF($J115=1,IF(LEN(Форма!E115)&gt;0,"","ошибка"),"")</f>
      </c>
      <c r="F115" s="16">
        <f>IF($J115=1,IF(LEN(Форма!F115)&gt;0,"","ошибка"),"")</f>
      </c>
      <c r="G115" s="17">
        <f>IF($J115=1,IF(AND(ISNUMBER(Форма!G115),Форма!G115&gt;0),"","ошибка"),"")</f>
      </c>
      <c r="H115" s="17">
        <f>IF($J115=1,IF(OR(AND(Форма!H$24="",Форма!H115=""),AND(Форма!H$24&lt;&gt;"",ISNUMBER(Форма!H115),Форма!H115&gt;0)),"","ошибка"),"")</f>
      </c>
      <c r="I115" s="17">
        <f>IF($J115=1,IF(OR(AND(Форма!I$24="",Форма!I115=""),AND(Форма!I$24&lt;&gt;"",ISNUMBER(Форма!I115),Форма!I115&gt;0)),"","ошибка"),"")</f>
      </c>
      <c r="J115" s="1">
        <f>IF(LEN(CONCATENATE(Форма!A115,Форма!B115,Форма!C115,Форма!D115,Форма!E115,Форма!F115,Форма!G115,Форма!H115,Форма!I115))&gt;0,1,0)</f>
        <v>0</v>
      </c>
    </row>
    <row r="116" spans="1:10" ht="60" customHeight="1">
      <c r="A116" s="16">
        <f>IF($J116=1,IF(LEN(Форма!A116)&gt;0,"","ошибка"),"")</f>
      </c>
      <c r="B116" s="19">
        <f>IF($J116=1,IF(AND(OR(LEN(Форма!B116)=10,LEN(Форма!B116)=12),ISNUMBER(VALUE(Форма!B116))),IF(COUNTIF(EconomicSubjectsINN,Форма!B116)&gt;1,"Совпадающий ИНН",""),"ИНН должен быть числом, его длина для физического лица должна составлять 12 символов, для юридического 10"),"")</f>
      </c>
      <c r="C116" s="19">
        <f>IF($J116=1,IF(AND(COUNTIF(RFSubjects,Форма!C116)&gt;0,LEFT(Форма!C116,1)=" "),"","неверное значение"),"")</f>
      </c>
      <c r="D116" s="16">
        <f>IF($J116=1,IF(LEN(Форма!D116)&gt;0,"","ошибка"),"")</f>
      </c>
      <c r="E116" s="16">
        <f>IF($J116=1,IF(LEN(Форма!E116)&gt;0,"","ошибка"),"")</f>
      </c>
      <c r="F116" s="16">
        <f>IF($J116=1,IF(LEN(Форма!F116)&gt;0,"","ошибка"),"")</f>
      </c>
      <c r="G116" s="17">
        <f>IF($J116=1,IF(AND(ISNUMBER(Форма!G116),Форма!G116&gt;0),"","ошибка"),"")</f>
      </c>
      <c r="H116" s="17">
        <f>IF($J116=1,IF(OR(AND(Форма!H$24="",Форма!H116=""),AND(Форма!H$24&lt;&gt;"",ISNUMBER(Форма!H116),Форма!H116&gt;0)),"","ошибка"),"")</f>
      </c>
      <c r="I116" s="17">
        <f>IF($J116=1,IF(OR(AND(Форма!I$24="",Форма!I116=""),AND(Форма!I$24&lt;&gt;"",ISNUMBER(Форма!I116),Форма!I116&gt;0)),"","ошибка"),"")</f>
      </c>
      <c r="J116" s="1">
        <f>IF(LEN(CONCATENATE(Форма!A116,Форма!B116,Форма!C116,Форма!D116,Форма!E116,Форма!F116,Форма!G116,Форма!H116,Форма!I116))&gt;0,1,0)</f>
        <v>0</v>
      </c>
    </row>
    <row r="117" spans="1:10" ht="60" customHeight="1">
      <c r="A117" s="16">
        <f>IF($J117=1,IF(LEN(Форма!A117)&gt;0,"","ошибка"),"")</f>
      </c>
      <c r="B117" s="19">
        <f>IF($J117=1,IF(AND(OR(LEN(Форма!B117)=10,LEN(Форма!B117)=12),ISNUMBER(VALUE(Форма!B117))),IF(COUNTIF(EconomicSubjectsINN,Форма!B117)&gt;1,"Совпадающий ИНН",""),"ИНН должен быть числом, его длина для физического лица должна составлять 12 символов, для юридического 10"),"")</f>
      </c>
      <c r="C117" s="19">
        <f>IF($J117=1,IF(AND(COUNTIF(RFSubjects,Форма!C117)&gt;0,LEFT(Форма!C117,1)=" "),"","неверное значение"),"")</f>
      </c>
      <c r="D117" s="16">
        <f>IF($J117=1,IF(LEN(Форма!D117)&gt;0,"","ошибка"),"")</f>
      </c>
      <c r="E117" s="16">
        <f>IF($J117=1,IF(LEN(Форма!E117)&gt;0,"","ошибка"),"")</f>
      </c>
      <c r="F117" s="16">
        <f>IF($J117=1,IF(LEN(Форма!F117)&gt;0,"","ошибка"),"")</f>
      </c>
      <c r="G117" s="17">
        <f>IF($J117=1,IF(AND(ISNUMBER(Форма!G117),Форма!G117&gt;0),"","ошибка"),"")</f>
      </c>
      <c r="H117" s="17">
        <f>IF($J117=1,IF(OR(AND(Форма!H$24="",Форма!H117=""),AND(Форма!H$24&lt;&gt;"",ISNUMBER(Форма!H117),Форма!H117&gt;0)),"","ошибка"),"")</f>
      </c>
      <c r="I117" s="17">
        <f>IF($J117=1,IF(OR(AND(Форма!I$24="",Форма!I117=""),AND(Форма!I$24&lt;&gt;"",ISNUMBER(Форма!I117),Форма!I117&gt;0)),"","ошибка"),"")</f>
      </c>
      <c r="J117" s="1">
        <f>IF(LEN(CONCATENATE(Форма!A117,Форма!B117,Форма!C117,Форма!D117,Форма!E117,Форма!F117,Форма!G117,Форма!H117,Форма!I117))&gt;0,1,0)</f>
        <v>0</v>
      </c>
    </row>
    <row r="118" spans="1:10" ht="60" customHeight="1">
      <c r="A118" s="16">
        <f>IF($J118=1,IF(LEN(Форма!A118)&gt;0,"","ошибка"),"")</f>
      </c>
      <c r="B118" s="19">
        <f>IF($J118=1,IF(AND(OR(LEN(Форма!B118)=10,LEN(Форма!B118)=12),ISNUMBER(VALUE(Форма!B118))),IF(COUNTIF(EconomicSubjectsINN,Форма!B118)&gt;1,"Совпадающий ИНН",""),"ИНН должен быть числом, его длина для физического лица должна составлять 12 символов, для юридического 10"),"")</f>
      </c>
      <c r="C118" s="19">
        <f>IF($J118=1,IF(AND(COUNTIF(RFSubjects,Форма!C118)&gt;0,LEFT(Форма!C118,1)=" "),"","неверное значение"),"")</f>
      </c>
      <c r="D118" s="16">
        <f>IF($J118=1,IF(LEN(Форма!D118)&gt;0,"","ошибка"),"")</f>
      </c>
      <c r="E118" s="16">
        <f>IF($J118=1,IF(LEN(Форма!E118)&gt;0,"","ошибка"),"")</f>
      </c>
      <c r="F118" s="16">
        <f>IF($J118=1,IF(LEN(Форма!F118)&gt;0,"","ошибка"),"")</f>
      </c>
      <c r="G118" s="17">
        <f>IF($J118=1,IF(AND(ISNUMBER(Форма!G118),Форма!G118&gt;0),"","ошибка"),"")</f>
      </c>
      <c r="H118" s="17">
        <f>IF($J118=1,IF(OR(AND(Форма!H$24="",Форма!H118=""),AND(Форма!H$24&lt;&gt;"",ISNUMBER(Форма!H118),Форма!H118&gt;0)),"","ошибка"),"")</f>
      </c>
      <c r="I118" s="17">
        <f>IF($J118=1,IF(OR(AND(Форма!I$24="",Форма!I118=""),AND(Форма!I$24&lt;&gt;"",ISNUMBER(Форма!I118),Форма!I118&gt;0)),"","ошибка"),"")</f>
      </c>
      <c r="J118" s="1">
        <f>IF(LEN(CONCATENATE(Форма!A118,Форма!B118,Форма!C118,Форма!D118,Форма!E118,Форма!F118,Форма!G118,Форма!H118,Форма!I118))&gt;0,1,0)</f>
        <v>0</v>
      </c>
    </row>
    <row r="119" spans="1:10" ht="60" customHeight="1">
      <c r="A119" s="16">
        <f>IF($J119=1,IF(LEN(Форма!A119)&gt;0,"","ошибка"),"")</f>
      </c>
      <c r="B119" s="19">
        <f>IF($J119=1,IF(AND(OR(LEN(Форма!B119)=10,LEN(Форма!B119)=12),ISNUMBER(VALUE(Форма!B119))),IF(COUNTIF(EconomicSubjectsINN,Форма!B119)&gt;1,"Совпадающий ИНН",""),"ИНН должен быть числом, его длина для физического лица должна составлять 12 символов, для юридического 10"),"")</f>
      </c>
      <c r="C119" s="19">
        <f>IF($J119=1,IF(AND(COUNTIF(RFSubjects,Форма!C119)&gt;0,LEFT(Форма!C119,1)=" "),"","неверное значение"),"")</f>
      </c>
      <c r="D119" s="16">
        <f>IF($J119=1,IF(LEN(Форма!D119)&gt;0,"","ошибка"),"")</f>
      </c>
      <c r="E119" s="16">
        <f>IF($J119=1,IF(LEN(Форма!E119)&gt;0,"","ошибка"),"")</f>
      </c>
      <c r="F119" s="16">
        <f>IF($J119=1,IF(LEN(Форма!F119)&gt;0,"","ошибка"),"")</f>
      </c>
      <c r="G119" s="17">
        <f>IF($J119=1,IF(AND(ISNUMBER(Форма!G119),Форма!G119&gt;0),"","ошибка"),"")</f>
      </c>
      <c r="H119" s="17">
        <f>IF($J119=1,IF(OR(AND(Форма!H$24="",Форма!H119=""),AND(Форма!H$24&lt;&gt;"",ISNUMBER(Форма!H119),Форма!H119&gt;0)),"","ошибка"),"")</f>
      </c>
      <c r="I119" s="17">
        <f>IF($J119=1,IF(OR(AND(Форма!I$24="",Форма!I119=""),AND(Форма!I$24&lt;&gt;"",ISNUMBER(Форма!I119),Форма!I119&gt;0)),"","ошибка"),"")</f>
      </c>
      <c r="J119" s="1">
        <f>IF(LEN(CONCATENATE(Форма!A119,Форма!B119,Форма!C119,Форма!D119,Форма!E119,Форма!F119,Форма!G119,Форма!H119,Форма!I119))&gt;0,1,0)</f>
        <v>0</v>
      </c>
    </row>
    <row r="120" spans="1:10" ht="60" customHeight="1">
      <c r="A120" s="16">
        <f>IF($J120=1,IF(LEN(Форма!A120)&gt;0,"","ошибка"),"")</f>
      </c>
      <c r="B120" s="19">
        <f>IF($J120=1,IF(AND(OR(LEN(Форма!B120)=10,LEN(Форма!B120)=12),ISNUMBER(VALUE(Форма!B120))),IF(COUNTIF(EconomicSubjectsINN,Форма!B120)&gt;1,"Совпадающий ИНН",""),"ИНН должен быть числом, его длина для физического лица должна составлять 12 символов, для юридического 10"),"")</f>
      </c>
      <c r="C120" s="19">
        <f>IF($J120=1,IF(AND(COUNTIF(RFSubjects,Форма!C120)&gt;0,LEFT(Форма!C120,1)=" "),"","неверное значение"),"")</f>
      </c>
      <c r="D120" s="16">
        <f>IF($J120=1,IF(LEN(Форма!D120)&gt;0,"","ошибка"),"")</f>
      </c>
      <c r="E120" s="16">
        <f>IF($J120=1,IF(LEN(Форма!E120)&gt;0,"","ошибка"),"")</f>
      </c>
      <c r="F120" s="16">
        <f>IF($J120=1,IF(LEN(Форма!F120)&gt;0,"","ошибка"),"")</f>
      </c>
      <c r="G120" s="17">
        <f>IF($J120=1,IF(AND(ISNUMBER(Форма!G120),Форма!G120&gt;0),"","ошибка"),"")</f>
      </c>
      <c r="H120" s="17">
        <f>IF($J120=1,IF(OR(AND(Форма!H$24="",Форма!H120=""),AND(Форма!H$24&lt;&gt;"",ISNUMBER(Форма!H120),Форма!H120&gt;0)),"","ошибка"),"")</f>
      </c>
      <c r="I120" s="17">
        <f>IF($J120=1,IF(OR(AND(Форма!I$24="",Форма!I120=""),AND(Форма!I$24&lt;&gt;"",ISNUMBER(Форма!I120),Форма!I120&gt;0)),"","ошибка"),"")</f>
      </c>
      <c r="J120" s="1">
        <f>IF(LEN(CONCATENATE(Форма!A120,Форма!B120,Форма!C120,Форма!D120,Форма!E120,Форма!F120,Форма!G120,Форма!H120,Форма!I120))&gt;0,1,0)</f>
        <v>0</v>
      </c>
    </row>
    <row r="121" spans="1:10" ht="60" customHeight="1">
      <c r="A121" s="16">
        <f>IF($J121=1,IF(LEN(Форма!A121)&gt;0,"","ошибка"),"")</f>
      </c>
      <c r="B121" s="19">
        <f>IF($J121=1,IF(AND(OR(LEN(Форма!B121)=10,LEN(Форма!B121)=12),ISNUMBER(VALUE(Форма!B121))),IF(COUNTIF(EconomicSubjectsINN,Форма!B121)&gt;1,"Совпадающий ИНН",""),"ИНН должен быть числом, его длина для физического лица должна составлять 12 символов, для юридического 10"),"")</f>
      </c>
      <c r="C121" s="19">
        <f>IF($J121=1,IF(AND(COUNTIF(RFSubjects,Форма!C121)&gt;0,LEFT(Форма!C121,1)=" "),"","неверное значение"),"")</f>
      </c>
      <c r="D121" s="16">
        <f>IF($J121=1,IF(LEN(Форма!D121)&gt;0,"","ошибка"),"")</f>
      </c>
      <c r="E121" s="16">
        <f>IF($J121=1,IF(LEN(Форма!E121)&gt;0,"","ошибка"),"")</f>
      </c>
      <c r="F121" s="16">
        <f>IF($J121=1,IF(LEN(Форма!F121)&gt;0,"","ошибка"),"")</f>
      </c>
      <c r="G121" s="17">
        <f>IF($J121=1,IF(AND(ISNUMBER(Форма!G121),Форма!G121&gt;0),"","ошибка"),"")</f>
      </c>
      <c r="H121" s="17">
        <f>IF($J121=1,IF(OR(AND(Форма!H$24="",Форма!H121=""),AND(Форма!H$24&lt;&gt;"",ISNUMBER(Форма!H121),Форма!H121&gt;0)),"","ошибка"),"")</f>
      </c>
      <c r="I121" s="17">
        <f>IF($J121=1,IF(OR(AND(Форма!I$24="",Форма!I121=""),AND(Форма!I$24&lt;&gt;"",ISNUMBER(Форма!I121),Форма!I121&gt;0)),"","ошибка"),"")</f>
      </c>
      <c r="J121" s="1">
        <f>IF(LEN(CONCATENATE(Форма!A121,Форма!B121,Форма!C121,Форма!D121,Форма!E121,Форма!F121,Форма!G121,Форма!H121,Форма!I121))&gt;0,1,0)</f>
        <v>0</v>
      </c>
    </row>
    <row r="122" spans="1:10" ht="60" customHeight="1">
      <c r="A122" s="16">
        <f>IF($J122=1,IF(LEN(Форма!A122)&gt;0,"","ошибка"),"")</f>
      </c>
      <c r="B122" s="19">
        <f>IF($J122=1,IF(AND(OR(LEN(Форма!B122)=10,LEN(Форма!B122)=12),ISNUMBER(VALUE(Форма!B122))),IF(COUNTIF(EconomicSubjectsINN,Форма!B122)&gt;1,"Совпадающий ИНН",""),"ИНН должен быть числом, его длина для физического лица должна составлять 12 символов, для юридического 10"),"")</f>
      </c>
      <c r="C122" s="19">
        <f>IF($J122=1,IF(AND(COUNTIF(RFSubjects,Форма!C122)&gt;0,LEFT(Форма!C122,1)=" "),"","неверное значение"),"")</f>
      </c>
      <c r="D122" s="16">
        <f>IF($J122=1,IF(LEN(Форма!D122)&gt;0,"","ошибка"),"")</f>
      </c>
      <c r="E122" s="16">
        <f>IF($J122=1,IF(LEN(Форма!E122)&gt;0,"","ошибка"),"")</f>
      </c>
      <c r="F122" s="16">
        <f>IF($J122=1,IF(LEN(Форма!F122)&gt;0,"","ошибка"),"")</f>
      </c>
      <c r="G122" s="17">
        <f>IF($J122=1,IF(AND(ISNUMBER(Форма!G122),Форма!G122&gt;0),"","ошибка"),"")</f>
      </c>
      <c r="H122" s="17">
        <f>IF($J122=1,IF(OR(AND(Форма!H$24="",Форма!H122=""),AND(Форма!H$24&lt;&gt;"",ISNUMBER(Форма!H122),Форма!H122&gt;0)),"","ошибка"),"")</f>
      </c>
      <c r="I122" s="17">
        <f>IF($J122=1,IF(OR(AND(Форма!I$24="",Форма!I122=""),AND(Форма!I$24&lt;&gt;"",ISNUMBER(Форма!I122),Форма!I122&gt;0)),"","ошибка"),"")</f>
      </c>
      <c r="J122" s="1">
        <f>IF(LEN(CONCATENATE(Форма!A122,Форма!B122,Форма!C122,Форма!D122,Форма!E122,Форма!F122,Форма!G122,Форма!H122,Форма!I122))&gt;0,1,0)</f>
        <v>0</v>
      </c>
    </row>
    <row r="123" spans="1:10" ht="60" customHeight="1">
      <c r="A123" s="16">
        <f>IF($J123=1,IF(LEN(Форма!A123)&gt;0,"","ошибка"),"")</f>
      </c>
      <c r="B123" s="19">
        <f>IF($J123=1,IF(AND(OR(LEN(Форма!B123)=10,LEN(Форма!B123)=12),ISNUMBER(VALUE(Форма!B123))),IF(COUNTIF(EconomicSubjectsINN,Форма!B123)&gt;1,"Совпадающий ИНН",""),"ИНН должен быть числом, его длина для физического лица должна составлять 12 символов, для юридического 10"),"")</f>
      </c>
      <c r="C123" s="19">
        <f>IF($J123=1,IF(AND(COUNTIF(RFSubjects,Форма!C123)&gt;0,LEFT(Форма!C123,1)=" "),"","неверное значение"),"")</f>
      </c>
      <c r="D123" s="16">
        <f>IF($J123=1,IF(LEN(Форма!D123)&gt;0,"","ошибка"),"")</f>
      </c>
      <c r="E123" s="16">
        <f>IF($J123=1,IF(LEN(Форма!E123)&gt;0,"","ошибка"),"")</f>
      </c>
      <c r="F123" s="16">
        <f>IF($J123=1,IF(LEN(Форма!F123)&gt;0,"","ошибка"),"")</f>
      </c>
      <c r="G123" s="17">
        <f>IF($J123=1,IF(AND(ISNUMBER(Форма!G123),Форма!G123&gt;0),"","ошибка"),"")</f>
      </c>
      <c r="H123" s="17">
        <f>IF($J123=1,IF(OR(AND(Форма!H$24="",Форма!H123=""),AND(Форма!H$24&lt;&gt;"",ISNUMBER(Форма!H123),Форма!H123&gt;0)),"","ошибка"),"")</f>
      </c>
      <c r="I123" s="17">
        <f>IF($J123=1,IF(OR(AND(Форма!I$24="",Форма!I123=""),AND(Форма!I$24&lt;&gt;"",ISNUMBER(Форма!I123),Форма!I123&gt;0)),"","ошибка"),"")</f>
      </c>
      <c r="J123" s="1">
        <f>IF(LEN(CONCATENATE(Форма!A123,Форма!B123,Форма!C123,Форма!D123,Форма!E123,Форма!F123,Форма!G123,Форма!H123,Форма!I123))&gt;0,1,0)</f>
        <v>0</v>
      </c>
    </row>
    <row r="124" spans="1:10" ht="60" customHeight="1">
      <c r="A124" s="16">
        <f>IF($J124=1,IF(LEN(Форма!A124)&gt;0,"","ошибка"),"")</f>
      </c>
      <c r="B124" s="19">
        <f>IF($J124=1,IF(AND(OR(LEN(Форма!B124)=10,LEN(Форма!B124)=12),ISNUMBER(VALUE(Форма!B124))),IF(COUNTIF(EconomicSubjectsINN,Форма!B124)&gt;1,"Совпадающий ИНН",""),"ИНН должен быть числом, его длина для физического лица должна составлять 12 символов, для юридического 10"),"")</f>
      </c>
      <c r="C124" s="19">
        <f>IF($J124=1,IF(AND(COUNTIF(RFSubjects,Форма!C124)&gt;0,LEFT(Форма!C124,1)=" "),"","неверное значение"),"")</f>
      </c>
      <c r="D124" s="16">
        <f>IF($J124=1,IF(LEN(Форма!D124)&gt;0,"","ошибка"),"")</f>
      </c>
      <c r="E124" s="16">
        <f>IF($J124=1,IF(LEN(Форма!E124)&gt;0,"","ошибка"),"")</f>
      </c>
      <c r="F124" s="16">
        <f>IF($J124=1,IF(LEN(Форма!F124)&gt;0,"","ошибка"),"")</f>
      </c>
      <c r="G124" s="17">
        <f>IF($J124=1,IF(AND(ISNUMBER(Форма!G124),Форма!G124&gt;0),"","ошибка"),"")</f>
      </c>
      <c r="H124" s="17">
        <f>IF($J124=1,IF(OR(AND(Форма!H$24="",Форма!H124=""),AND(Форма!H$24&lt;&gt;"",ISNUMBER(Форма!H124),Форма!H124&gt;0)),"","ошибка"),"")</f>
      </c>
      <c r="I124" s="17">
        <f>IF($J124=1,IF(OR(AND(Форма!I$24="",Форма!I124=""),AND(Форма!I$24&lt;&gt;"",ISNUMBER(Форма!I124),Форма!I124&gt;0)),"","ошибка"),"")</f>
      </c>
      <c r="J124" s="1">
        <f>IF(LEN(CONCATENATE(Форма!A124,Форма!B124,Форма!C124,Форма!D124,Форма!E124,Форма!F124,Форма!G124,Форма!H124,Форма!I124))&gt;0,1,0)</f>
        <v>0</v>
      </c>
    </row>
  </sheetData>
  <sheetProtection password="E16C" sheet="1"/>
  <mergeCells count="15">
    <mergeCell ref="A1:I1"/>
    <mergeCell ref="C23:C24"/>
    <mergeCell ref="E23:E24"/>
    <mergeCell ref="A9:B9"/>
    <mergeCell ref="A11:B11"/>
    <mergeCell ref="A13:B13"/>
    <mergeCell ref="A5:B5"/>
    <mergeCell ref="A17:I17"/>
    <mergeCell ref="A19:I19"/>
    <mergeCell ref="A15:B15"/>
    <mergeCell ref="F23:F24"/>
    <mergeCell ref="A7:B7"/>
    <mergeCell ref="A23:A24"/>
    <mergeCell ref="B23:B24"/>
    <mergeCell ref="D23:D24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2357</v>
      </c>
      <c r="B2" t="s">
        <v>2358</v>
      </c>
      <c r="C2" t="s">
        <v>2359</v>
      </c>
      <c r="D2" t="s">
        <v>2360</v>
      </c>
      <c r="E2" t="s">
        <v>2361</v>
      </c>
      <c r="F2" t="s">
        <v>2362</v>
      </c>
      <c r="G2" t="s">
        <v>2363</v>
      </c>
      <c r="H2" t="s">
        <v>2364</v>
      </c>
      <c r="I2" t="s">
        <v>2365</v>
      </c>
      <c r="J2" t="s">
        <v>2366</v>
      </c>
      <c r="K2" t="s">
        <v>2367</v>
      </c>
      <c r="L2" t="s">
        <v>2368</v>
      </c>
      <c r="M2" t="s">
        <v>2369</v>
      </c>
      <c r="N2" t="s">
        <v>2370</v>
      </c>
      <c r="O2" t="s">
        <v>2371</v>
      </c>
      <c r="P2" t="s">
        <v>2372</v>
      </c>
      <c r="Q2" t="s">
        <v>2373</v>
      </c>
      <c r="R2" t="s">
        <v>2374</v>
      </c>
      <c r="S2" t="s">
        <v>2375</v>
      </c>
      <c r="T2" t="s">
        <v>2384</v>
      </c>
      <c r="U2" t="s">
        <v>2325</v>
      </c>
      <c r="V2" t="s">
        <v>2326</v>
      </c>
      <c r="W2" t="s">
        <v>2385</v>
      </c>
      <c r="X2" t="s">
        <v>2327</v>
      </c>
      <c r="Y2" t="s">
        <v>2328</v>
      </c>
      <c r="Z2" t="s">
        <v>2329</v>
      </c>
      <c r="AA2" t="s">
        <v>2330</v>
      </c>
      <c r="AB2" t="s">
        <v>2331</v>
      </c>
      <c r="AC2" t="s">
        <v>2332</v>
      </c>
      <c r="AD2" t="s">
        <v>2333</v>
      </c>
      <c r="AE2" t="s">
        <v>2334</v>
      </c>
      <c r="AF2" t="s">
        <v>2376</v>
      </c>
      <c r="AG2" t="s">
        <v>2377</v>
      </c>
      <c r="AH2" t="s">
        <v>2378</v>
      </c>
      <c r="AI2" t="s">
        <v>2379</v>
      </c>
      <c r="AJ2" t="s">
        <v>2380</v>
      </c>
      <c r="AK2" t="s">
        <v>2381</v>
      </c>
      <c r="AL2" t="s">
        <v>2382</v>
      </c>
      <c r="AM2" t="s">
        <v>2386</v>
      </c>
      <c r="AN2" t="s">
        <v>2387</v>
      </c>
      <c r="AO2" t="s">
        <v>2388</v>
      </c>
      <c r="AP2" t="s">
        <v>2335</v>
      </c>
      <c r="AQ2" t="s">
        <v>2336</v>
      </c>
      <c r="AR2" t="s">
        <v>2389</v>
      </c>
      <c r="AS2" t="s">
        <v>2337</v>
      </c>
      <c r="AT2" t="s">
        <v>2338</v>
      </c>
      <c r="AU2" t="s">
        <v>2310</v>
      </c>
      <c r="AV2" t="s">
        <v>2311</v>
      </c>
      <c r="AW2" t="s">
        <v>2312</v>
      </c>
      <c r="AX2" t="s">
        <v>2313</v>
      </c>
      <c r="AY2" t="s">
        <v>2314</v>
      </c>
      <c r="AZ2" t="s">
        <v>2315</v>
      </c>
      <c r="BA2" t="s">
        <v>2316</v>
      </c>
      <c r="BB2" t="s">
        <v>2317</v>
      </c>
      <c r="BC2" t="s">
        <v>2318</v>
      </c>
      <c r="BD2" t="s">
        <v>2319</v>
      </c>
      <c r="BE2" t="s">
        <v>2320</v>
      </c>
      <c r="BF2" t="s">
        <v>2321</v>
      </c>
      <c r="BG2" t="s">
        <v>2322</v>
      </c>
      <c r="BH2" t="s">
        <v>2323</v>
      </c>
      <c r="BI2" t="s">
        <v>2324</v>
      </c>
      <c r="BJ2" t="s">
        <v>2352</v>
      </c>
      <c r="BK2" t="s">
        <v>2353</v>
      </c>
      <c r="BL2" t="s">
        <v>2354</v>
      </c>
      <c r="BM2" t="s">
        <v>2355</v>
      </c>
      <c r="BN2" t="s">
        <v>2390</v>
      </c>
      <c r="BO2" t="s">
        <v>2356</v>
      </c>
      <c r="BP2" t="s">
        <v>2391</v>
      </c>
      <c r="BQ2" t="s">
        <v>2339</v>
      </c>
      <c r="BR2" t="s">
        <v>2340</v>
      </c>
      <c r="BS2" t="s">
        <v>2341</v>
      </c>
      <c r="BT2" t="s">
        <v>2342</v>
      </c>
      <c r="BU2" t="s">
        <v>2343</v>
      </c>
      <c r="BV2" t="s">
        <v>2344</v>
      </c>
      <c r="BW2" t="s">
        <v>2345</v>
      </c>
      <c r="BX2" t="s">
        <v>2346</v>
      </c>
      <c r="BY2" t="s">
        <v>2347</v>
      </c>
      <c r="BZ2" t="s">
        <v>2348</v>
      </c>
      <c r="CA2" t="s">
        <v>2349</v>
      </c>
      <c r="CB2" t="s">
        <v>2350</v>
      </c>
      <c r="CC2" t="s">
        <v>2351</v>
      </c>
      <c r="CD2" t="s">
        <v>2301</v>
      </c>
      <c r="CE2" t="s">
        <v>2302</v>
      </c>
      <c r="CF2" t="s">
        <v>2303</v>
      </c>
      <c r="CG2" t="s">
        <v>2304</v>
      </c>
      <c r="CH2" t="s">
        <v>2305</v>
      </c>
      <c r="CI2" t="s">
        <v>2306</v>
      </c>
      <c r="CJ2" t="s">
        <v>2383</v>
      </c>
      <c r="CK2" t="s">
        <v>2307</v>
      </c>
      <c r="CL2" t="s">
        <v>2308</v>
      </c>
      <c r="CM2" t="s">
        <v>2309</v>
      </c>
    </row>
    <row r="3" spans="1:91" ht="12.75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 ht="12.75">
      <c r="A4" t="s">
        <v>1743</v>
      </c>
      <c r="B4" t="s">
        <v>1747</v>
      </c>
      <c r="C4" t="s">
        <v>1747</v>
      </c>
      <c r="D4" t="s">
        <v>1747</v>
      </c>
      <c r="E4" t="s">
        <v>1747</v>
      </c>
      <c r="F4" t="s">
        <v>2160</v>
      </c>
      <c r="G4" t="s">
        <v>1747</v>
      </c>
      <c r="H4" t="s">
        <v>1747</v>
      </c>
      <c r="I4" t="s">
        <v>1747</v>
      </c>
      <c r="J4" t="s">
        <v>1747</v>
      </c>
      <c r="K4" t="s">
        <v>1747</v>
      </c>
      <c r="L4" t="s">
        <v>1747</v>
      </c>
      <c r="M4" t="s">
        <v>1747</v>
      </c>
      <c r="N4" t="s">
        <v>1747</v>
      </c>
      <c r="O4" t="s">
        <v>1747</v>
      </c>
      <c r="P4" t="s">
        <v>1747</v>
      </c>
      <c r="Q4" t="s">
        <v>1747</v>
      </c>
      <c r="R4" t="s">
        <v>1747</v>
      </c>
      <c r="S4" t="s">
        <v>1747</v>
      </c>
      <c r="T4" t="s">
        <v>1743</v>
      </c>
      <c r="U4" t="s">
        <v>1747</v>
      </c>
      <c r="V4" t="s">
        <v>1747</v>
      </c>
      <c r="W4" t="s">
        <v>1885</v>
      </c>
      <c r="X4" t="s">
        <v>1747</v>
      </c>
      <c r="Y4" t="s">
        <v>1747</v>
      </c>
      <c r="Z4" t="s">
        <v>1747</v>
      </c>
      <c r="AA4" t="s">
        <v>1747</v>
      </c>
      <c r="AB4" t="s">
        <v>1747</v>
      </c>
      <c r="AC4" t="s">
        <v>1747</v>
      </c>
      <c r="AD4" t="s">
        <v>1747</v>
      </c>
      <c r="AE4" t="s">
        <v>1747</v>
      </c>
      <c r="AF4" t="s">
        <v>1743</v>
      </c>
      <c r="AG4" t="s">
        <v>1747</v>
      </c>
      <c r="AH4" t="s">
        <v>1747</v>
      </c>
      <c r="AI4" t="s">
        <v>1747</v>
      </c>
      <c r="AJ4" t="s">
        <v>1747</v>
      </c>
      <c r="AK4" t="s">
        <v>1747</v>
      </c>
      <c r="AL4" t="s">
        <v>1747</v>
      </c>
      <c r="AM4" t="s">
        <v>1743</v>
      </c>
      <c r="AN4" t="s">
        <v>1747</v>
      </c>
      <c r="AO4" t="s">
        <v>1747</v>
      </c>
      <c r="AP4" t="s">
        <v>1747</v>
      </c>
      <c r="AQ4" t="s">
        <v>1747</v>
      </c>
      <c r="AR4" t="s">
        <v>1747</v>
      </c>
      <c r="AS4" t="s">
        <v>1747</v>
      </c>
      <c r="AT4" t="s">
        <v>1747</v>
      </c>
      <c r="AU4" t="s">
        <v>1743</v>
      </c>
      <c r="AV4" t="s">
        <v>1747</v>
      </c>
      <c r="AW4" t="s">
        <v>1747</v>
      </c>
      <c r="AX4" t="s">
        <v>1747</v>
      </c>
      <c r="AY4" t="s">
        <v>1747</v>
      </c>
      <c r="AZ4" t="s">
        <v>1747</v>
      </c>
      <c r="BA4" t="s">
        <v>1747</v>
      </c>
      <c r="BB4" t="s">
        <v>1747</v>
      </c>
      <c r="BC4" t="s">
        <v>1747</v>
      </c>
      <c r="BD4" t="s">
        <v>1747</v>
      </c>
      <c r="BE4" t="s">
        <v>1747</v>
      </c>
      <c r="BF4" t="s">
        <v>1747</v>
      </c>
      <c r="BG4" t="s">
        <v>1747</v>
      </c>
      <c r="BH4" t="s">
        <v>1747</v>
      </c>
      <c r="BI4" t="s">
        <v>1747</v>
      </c>
      <c r="BJ4" t="s">
        <v>1743</v>
      </c>
      <c r="BK4" t="s">
        <v>1747</v>
      </c>
      <c r="BL4" t="s">
        <v>1747</v>
      </c>
      <c r="BM4" t="s">
        <v>1747</v>
      </c>
      <c r="BN4" t="s">
        <v>1747</v>
      </c>
      <c r="BO4" t="s">
        <v>1747</v>
      </c>
      <c r="BP4" t="s">
        <v>1747</v>
      </c>
      <c r="BQ4" t="s">
        <v>1743</v>
      </c>
      <c r="BR4" t="s">
        <v>1747</v>
      </c>
      <c r="BS4" t="s">
        <v>1747</v>
      </c>
      <c r="BT4" t="s">
        <v>1747</v>
      </c>
      <c r="BU4" t="s">
        <v>1747</v>
      </c>
      <c r="BV4" t="s">
        <v>1747</v>
      </c>
      <c r="BW4" t="s">
        <v>1747</v>
      </c>
      <c r="BX4" t="s">
        <v>1747</v>
      </c>
      <c r="BY4" t="s">
        <v>1747</v>
      </c>
      <c r="BZ4" t="s">
        <v>1747</v>
      </c>
      <c r="CA4" t="s">
        <v>1747</v>
      </c>
      <c r="CB4" t="s">
        <v>1747</v>
      </c>
      <c r="CC4" t="s">
        <v>1747</v>
      </c>
      <c r="CD4" t="s">
        <v>1743</v>
      </c>
      <c r="CE4" t="s">
        <v>1747</v>
      </c>
      <c r="CF4" t="s">
        <v>1747</v>
      </c>
      <c r="CG4" t="s">
        <v>1747</v>
      </c>
      <c r="CH4" t="s">
        <v>1747</v>
      </c>
      <c r="CI4" t="s">
        <v>1747</v>
      </c>
      <c r="CJ4" t="s">
        <v>1747</v>
      </c>
      <c r="CK4" t="s">
        <v>1747</v>
      </c>
      <c r="CL4" t="s">
        <v>1747</v>
      </c>
      <c r="CM4" t="s">
        <v>1747</v>
      </c>
    </row>
    <row r="5" spans="2:91" ht="12.75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2169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1354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1516</v>
      </c>
      <c r="AE5" t="s">
        <v>1532</v>
      </c>
      <c r="AG5" t="s">
        <v>329</v>
      </c>
      <c r="AH5" t="s">
        <v>398</v>
      </c>
      <c r="AI5" t="s">
        <v>137</v>
      </c>
      <c r="AJ5" t="s">
        <v>1368</v>
      </c>
      <c r="AK5" t="s">
        <v>1505</v>
      </c>
      <c r="AL5" t="s">
        <v>1073</v>
      </c>
      <c r="AN5" t="s">
        <v>1486</v>
      </c>
      <c r="AO5" t="s">
        <v>1583</v>
      </c>
      <c r="AP5" t="s">
        <v>1445</v>
      </c>
      <c r="AQ5" t="s">
        <v>2429</v>
      </c>
      <c r="AR5" t="s">
        <v>1576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1374</v>
      </c>
      <c r="BB5" t="s">
        <v>721</v>
      </c>
      <c r="BC5" t="s">
        <v>482</v>
      </c>
      <c r="BD5" t="s">
        <v>1592</v>
      </c>
      <c r="BE5" t="s">
        <v>398</v>
      </c>
      <c r="BF5" t="s">
        <v>1132</v>
      </c>
      <c r="BG5" t="s">
        <v>1650</v>
      </c>
      <c r="BH5" t="s">
        <v>1274</v>
      </c>
      <c r="BI5" t="s">
        <v>1680</v>
      </c>
      <c r="BK5" t="s">
        <v>739</v>
      </c>
      <c r="BL5" t="s">
        <v>1165</v>
      </c>
      <c r="BM5" t="s">
        <v>1241</v>
      </c>
      <c r="BN5" t="s">
        <v>1261</v>
      </c>
      <c r="BO5" t="s">
        <v>1292</v>
      </c>
      <c r="BP5" t="s">
        <v>1267</v>
      </c>
      <c r="BR5" t="s">
        <v>9</v>
      </c>
      <c r="BS5" t="s">
        <v>1343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1495</v>
      </c>
      <c r="BZ5" t="s">
        <v>1424</v>
      </c>
      <c r="CA5" t="s">
        <v>1633</v>
      </c>
      <c r="CB5" t="s">
        <v>11</v>
      </c>
      <c r="CC5" t="s">
        <v>251</v>
      </c>
      <c r="CE5" t="s">
        <v>292</v>
      </c>
      <c r="CF5" t="s">
        <v>1732</v>
      </c>
      <c r="CG5" t="s">
        <v>652</v>
      </c>
      <c r="CH5" t="s">
        <v>1735</v>
      </c>
      <c r="CI5" t="s">
        <v>231</v>
      </c>
      <c r="CJ5" t="s">
        <v>1699</v>
      </c>
      <c r="CK5" t="s">
        <v>1057</v>
      </c>
      <c r="CL5" t="s">
        <v>275</v>
      </c>
      <c r="CM5" t="s">
        <v>1346</v>
      </c>
    </row>
    <row r="6" spans="2:91" ht="12.75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2170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1355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1748</v>
      </c>
      <c r="AB6" t="s">
        <v>856</v>
      </c>
      <c r="AC6" t="s">
        <v>1050</v>
      </c>
      <c r="AD6" t="s">
        <v>1517</v>
      </c>
      <c r="AE6" t="s">
        <v>1533</v>
      </c>
      <c r="AG6" t="s">
        <v>330</v>
      </c>
      <c r="AH6" t="s">
        <v>399</v>
      </c>
      <c r="AI6" t="s">
        <v>139</v>
      </c>
      <c r="AJ6" t="s">
        <v>1369</v>
      </c>
      <c r="AK6" t="s">
        <v>1506</v>
      </c>
      <c r="AL6" t="s">
        <v>1074</v>
      </c>
      <c r="AN6" t="s">
        <v>1487</v>
      </c>
      <c r="AO6" t="s">
        <v>1584</v>
      </c>
      <c r="AP6" t="s">
        <v>1446</v>
      </c>
      <c r="AQ6" t="s">
        <v>2430</v>
      </c>
      <c r="AR6" t="s">
        <v>1577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1375</v>
      </c>
      <c r="BB6" t="s">
        <v>1546</v>
      </c>
      <c r="BC6" t="s">
        <v>1558</v>
      </c>
      <c r="BD6" t="s">
        <v>1593</v>
      </c>
      <c r="BE6" t="s">
        <v>717</v>
      </c>
      <c r="BF6" t="s">
        <v>1133</v>
      </c>
      <c r="BG6" t="s">
        <v>1651</v>
      </c>
      <c r="BH6" t="s">
        <v>1275</v>
      </c>
      <c r="BI6" t="s">
        <v>1681</v>
      </c>
      <c r="BK6" t="s">
        <v>430</v>
      </c>
      <c r="BL6" t="s">
        <v>1166</v>
      </c>
      <c r="BM6" t="s">
        <v>1242</v>
      </c>
      <c r="BN6" t="s">
        <v>190</v>
      </c>
      <c r="BO6" t="s">
        <v>1293</v>
      </c>
      <c r="BP6" t="s">
        <v>1268</v>
      </c>
      <c r="BR6" t="s">
        <v>11</v>
      </c>
      <c r="BS6" t="s">
        <v>1315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1496</v>
      </c>
      <c r="BZ6" t="s">
        <v>1425</v>
      </c>
      <c r="CA6" t="s">
        <v>1634</v>
      </c>
      <c r="CB6" t="s">
        <v>1673</v>
      </c>
      <c r="CC6" t="s">
        <v>1208</v>
      </c>
      <c r="CE6" t="s">
        <v>293</v>
      </c>
      <c r="CF6" t="s">
        <v>412</v>
      </c>
      <c r="CG6" t="s">
        <v>653</v>
      </c>
      <c r="CH6" t="s">
        <v>1736</v>
      </c>
      <c r="CI6" t="s">
        <v>232</v>
      </c>
      <c r="CJ6" t="s">
        <v>1700</v>
      </c>
      <c r="CK6" t="s">
        <v>1164</v>
      </c>
      <c r="CL6" t="s">
        <v>276</v>
      </c>
      <c r="CM6" t="s">
        <v>1347</v>
      </c>
    </row>
    <row r="7" spans="2:91" ht="12.75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2171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1356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1920</v>
      </c>
      <c r="AB7" t="s">
        <v>857</v>
      </c>
      <c r="AC7" t="s">
        <v>1051</v>
      </c>
      <c r="AD7" t="s">
        <v>1519</v>
      </c>
      <c r="AE7" t="s">
        <v>1534</v>
      </c>
      <c r="AG7" t="s">
        <v>331</v>
      </c>
      <c r="AH7" t="s">
        <v>400</v>
      </c>
      <c r="AI7" t="s">
        <v>141</v>
      </c>
      <c r="AJ7" t="s">
        <v>261</v>
      </c>
      <c r="AK7" t="s">
        <v>1509</v>
      </c>
      <c r="AL7" t="s">
        <v>1075</v>
      </c>
      <c r="AN7" t="s">
        <v>1488</v>
      </c>
      <c r="AO7" t="s">
        <v>1585</v>
      </c>
      <c r="AP7" t="s">
        <v>1447</v>
      </c>
      <c r="AQ7" t="s">
        <v>2431</v>
      </c>
      <c r="AR7" t="s">
        <v>1578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1376</v>
      </c>
      <c r="BB7" t="s">
        <v>1547</v>
      </c>
      <c r="BC7" t="s">
        <v>1559</v>
      </c>
      <c r="BD7" t="s">
        <v>1594</v>
      </c>
      <c r="BE7" t="s">
        <v>718</v>
      </c>
      <c r="BF7" t="s">
        <v>1134</v>
      </c>
      <c r="BG7" t="s">
        <v>1652</v>
      </c>
      <c r="BH7" t="s">
        <v>1276</v>
      </c>
      <c r="BI7" t="s">
        <v>1682</v>
      </c>
      <c r="BK7" t="s">
        <v>740</v>
      </c>
      <c r="BL7" t="s">
        <v>1167</v>
      </c>
      <c r="BM7" t="s">
        <v>1243</v>
      </c>
      <c r="BN7" t="s">
        <v>1262</v>
      </c>
      <c r="BO7" t="s">
        <v>1294</v>
      </c>
      <c r="BP7" t="s">
        <v>1269</v>
      </c>
      <c r="BR7" t="s">
        <v>13</v>
      </c>
      <c r="BS7" t="s">
        <v>1316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1497</v>
      </c>
      <c r="BZ7" t="s">
        <v>1426</v>
      </c>
      <c r="CA7" t="s">
        <v>1635</v>
      </c>
      <c r="CB7" t="s">
        <v>1674</v>
      </c>
      <c r="CC7" t="s">
        <v>1209</v>
      </c>
      <c r="CE7" t="s">
        <v>17</v>
      </c>
      <c r="CF7" t="s">
        <v>1733</v>
      </c>
      <c r="CG7" t="s">
        <v>654</v>
      </c>
      <c r="CH7" t="s">
        <v>1737</v>
      </c>
      <c r="CI7" t="s">
        <v>233</v>
      </c>
      <c r="CJ7" t="s">
        <v>1702</v>
      </c>
      <c r="CK7" t="s">
        <v>1748</v>
      </c>
      <c r="CL7" t="s">
        <v>277</v>
      </c>
      <c r="CM7" t="s">
        <v>1348</v>
      </c>
    </row>
    <row r="8" spans="2:91" ht="12.75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2172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1357</v>
      </c>
      <c r="U8" t="s">
        <v>312</v>
      </c>
      <c r="V8" t="s">
        <v>431</v>
      </c>
      <c r="X8" t="s">
        <v>1748</v>
      </c>
      <c r="Y8" t="s">
        <v>788</v>
      </c>
      <c r="Z8" t="s">
        <v>853</v>
      </c>
      <c r="AB8" t="s">
        <v>858</v>
      </c>
      <c r="AC8" t="s">
        <v>1052</v>
      </c>
      <c r="AD8" t="s">
        <v>1520</v>
      </c>
      <c r="AE8" t="s">
        <v>1535</v>
      </c>
      <c r="AG8" t="s">
        <v>332</v>
      </c>
      <c r="AH8" t="s">
        <v>401</v>
      </c>
      <c r="AI8" t="s">
        <v>143</v>
      </c>
      <c r="AJ8" t="s">
        <v>1370</v>
      </c>
      <c r="AK8" t="s">
        <v>1507</v>
      </c>
      <c r="AL8" t="s">
        <v>1076</v>
      </c>
      <c r="AN8" t="s">
        <v>1489</v>
      </c>
      <c r="AO8" t="s">
        <v>1586</v>
      </c>
      <c r="AP8" t="s">
        <v>1448</v>
      </c>
      <c r="AQ8" t="s">
        <v>586</v>
      </c>
      <c r="AR8" t="s">
        <v>1579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1377</v>
      </c>
      <c r="BB8" t="s">
        <v>1548</v>
      </c>
      <c r="BC8" t="s">
        <v>1560</v>
      </c>
      <c r="BD8" t="s">
        <v>1595</v>
      </c>
      <c r="BE8" t="s">
        <v>719</v>
      </c>
      <c r="BF8" t="s">
        <v>1135</v>
      </c>
      <c r="BG8" t="s">
        <v>1653</v>
      </c>
      <c r="BH8" t="s">
        <v>1277</v>
      </c>
      <c r="BI8" t="s">
        <v>1683</v>
      </c>
      <c r="BK8" t="s">
        <v>741</v>
      </c>
      <c r="BL8" t="s">
        <v>1168</v>
      </c>
      <c r="BM8" t="s">
        <v>1244</v>
      </c>
      <c r="BN8" t="s">
        <v>1263</v>
      </c>
      <c r="BO8" t="s">
        <v>1295</v>
      </c>
      <c r="BP8" t="s">
        <v>1270</v>
      </c>
      <c r="BR8" t="s">
        <v>15</v>
      </c>
      <c r="BS8" t="s">
        <v>1317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1498</v>
      </c>
      <c r="BZ8" t="s">
        <v>1427</v>
      </c>
      <c r="CA8" t="s">
        <v>1636</v>
      </c>
      <c r="CB8" t="s">
        <v>1675</v>
      </c>
      <c r="CC8" t="s">
        <v>1210</v>
      </c>
      <c r="CE8" t="s">
        <v>294</v>
      </c>
      <c r="CF8" t="s">
        <v>237</v>
      </c>
      <c r="CG8" t="s">
        <v>659</v>
      </c>
      <c r="CH8" t="s">
        <v>1738</v>
      </c>
      <c r="CI8" t="s">
        <v>234</v>
      </c>
      <c r="CJ8" t="s">
        <v>1703</v>
      </c>
      <c r="CK8" t="s">
        <v>1777</v>
      </c>
      <c r="CL8" t="s">
        <v>278</v>
      </c>
      <c r="CM8" t="s">
        <v>1349</v>
      </c>
    </row>
    <row r="9" spans="2:91" ht="12.75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2173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1886</v>
      </c>
      <c r="Y9" t="s">
        <v>789</v>
      </c>
      <c r="Z9" t="s">
        <v>854</v>
      </c>
      <c r="AB9" t="s">
        <v>859</v>
      </c>
      <c r="AC9" t="s">
        <v>1053</v>
      </c>
      <c r="AD9" t="s">
        <v>1521</v>
      </c>
      <c r="AE9" t="s">
        <v>1536</v>
      </c>
      <c r="AG9" t="s">
        <v>333</v>
      </c>
      <c r="AH9" t="s">
        <v>402</v>
      </c>
      <c r="AI9" t="s">
        <v>145</v>
      </c>
      <c r="AJ9" t="s">
        <v>1371</v>
      </c>
      <c r="AK9" t="s">
        <v>1508</v>
      </c>
      <c r="AL9" t="s">
        <v>1077</v>
      </c>
      <c r="AN9" t="s">
        <v>1490</v>
      </c>
      <c r="AO9" t="s">
        <v>1587</v>
      </c>
      <c r="AP9" t="s">
        <v>1449</v>
      </c>
      <c r="AQ9" t="s">
        <v>1748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1378</v>
      </c>
      <c r="BB9" t="s">
        <v>1549</v>
      </c>
      <c r="BC9" t="s">
        <v>1561</v>
      </c>
      <c r="BD9" t="s">
        <v>398</v>
      </c>
      <c r="BE9" t="s">
        <v>720</v>
      </c>
      <c r="BF9" t="s">
        <v>1136</v>
      </c>
      <c r="BG9" t="s">
        <v>1654</v>
      </c>
      <c r="BH9" t="s">
        <v>1278</v>
      </c>
      <c r="BI9" t="s">
        <v>1684</v>
      </c>
      <c r="BK9" t="s">
        <v>742</v>
      </c>
      <c r="BL9" t="s">
        <v>1169</v>
      </c>
      <c r="BM9" t="s">
        <v>1245</v>
      </c>
      <c r="BN9" t="s">
        <v>1264</v>
      </c>
      <c r="BO9" t="s">
        <v>1296</v>
      </c>
      <c r="BP9" t="s">
        <v>1271</v>
      </c>
      <c r="BR9" t="s">
        <v>17</v>
      </c>
      <c r="BS9" t="s">
        <v>1318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1499</v>
      </c>
      <c r="BZ9" t="s">
        <v>1428</v>
      </c>
      <c r="CA9" t="s">
        <v>1637</v>
      </c>
      <c r="CB9" t="s">
        <v>1676</v>
      </c>
      <c r="CC9" t="s">
        <v>1211</v>
      </c>
      <c r="CE9" t="s">
        <v>295</v>
      </c>
      <c r="CF9" t="s">
        <v>1734</v>
      </c>
      <c r="CG9" t="s">
        <v>655</v>
      </c>
      <c r="CH9" t="s">
        <v>1739</v>
      </c>
      <c r="CI9" t="s">
        <v>162</v>
      </c>
      <c r="CJ9" t="s">
        <v>1704</v>
      </c>
      <c r="CK9" t="s">
        <v>1778</v>
      </c>
      <c r="CL9" t="s">
        <v>279</v>
      </c>
      <c r="CM9" t="s">
        <v>1350</v>
      </c>
    </row>
    <row r="10" spans="2:91" ht="12.75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2174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1358</v>
      </c>
      <c r="U10" t="s">
        <v>314</v>
      </c>
      <c r="V10" t="s">
        <v>433</v>
      </c>
      <c r="X10" t="s">
        <v>1887</v>
      </c>
      <c r="Y10" t="s">
        <v>790</v>
      </c>
      <c r="Z10" t="s">
        <v>1748</v>
      </c>
      <c r="AB10" t="s">
        <v>860</v>
      </c>
      <c r="AC10" t="s">
        <v>1054</v>
      </c>
      <c r="AD10" t="s">
        <v>1522</v>
      </c>
      <c r="AE10" t="s">
        <v>1063</v>
      </c>
      <c r="AG10" t="s">
        <v>334</v>
      </c>
      <c r="AH10" t="s">
        <v>403</v>
      </c>
      <c r="AI10" t="s">
        <v>147</v>
      </c>
      <c r="AJ10" t="s">
        <v>1372</v>
      </c>
      <c r="AK10" t="s">
        <v>237</v>
      </c>
      <c r="AL10" t="s">
        <v>1078</v>
      </c>
      <c r="AN10" t="s">
        <v>854</v>
      </c>
      <c r="AO10" t="s">
        <v>1471</v>
      </c>
      <c r="AP10" t="s">
        <v>1450</v>
      </c>
      <c r="AQ10" t="s">
        <v>2432</v>
      </c>
      <c r="AR10" t="s">
        <v>1580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1379</v>
      </c>
      <c r="BB10" t="s">
        <v>1550</v>
      </c>
      <c r="BC10" t="s">
        <v>1226</v>
      </c>
      <c r="BD10" t="s">
        <v>1596</v>
      </c>
      <c r="BE10" t="s">
        <v>488</v>
      </c>
      <c r="BF10" t="s">
        <v>1137</v>
      </c>
      <c r="BG10" t="s">
        <v>1655</v>
      </c>
      <c r="BH10" t="s">
        <v>1279</v>
      </c>
      <c r="BI10" t="s">
        <v>1685</v>
      </c>
      <c r="BK10" t="s">
        <v>743</v>
      </c>
      <c r="BL10" t="s">
        <v>1748</v>
      </c>
      <c r="BM10" t="s">
        <v>1246</v>
      </c>
      <c r="BN10" t="s">
        <v>237</v>
      </c>
      <c r="BO10" t="s">
        <v>1297</v>
      </c>
      <c r="BP10" t="s">
        <v>1272</v>
      </c>
      <c r="BR10" t="s">
        <v>19</v>
      </c>
      <c r="BS10" t="s">
        <v>1319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1500</v>
      </c>
      <c r="BZ10" t="s">
        <v>1429</v>
      </c>
      <c r="CA10" t="s">
        <v>1638</v>
      </c>
      <c r="CB10" t="s">
        <v>1677</v>
      </c>
      <c r="CC10" t="s">
        <v>1212</v>
      </c>
      <c r="CE10" t="s">
        <v>296</v>
      </c>
      <c r="CF10" t="s">
        <v>1748</v>
      </c>
      <c r="CG10" t="s">
        <v>660</v>
      </c>
      <c r="CH10" t="s">
        <v>1740</v>
      </c>
      <c r="CI10" t="s">
        <v>235</v>
      </c>
      <c r="CJ10" t="s">
        <v>1705</v>
      </c>
      <c r="CK10" t="s">
        <v>1779</v>
      </c>
      <c r="CL10" t="s">
        <v>280</v>
      </c>
      <c r="CM10" t="s">
        <v>1351</v>
      </c>
    </row>
    <row r="11" spans="2:91" ht="12.75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2175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1359</v>
      </c>
      <c r="U11" t="s">
        <v>315</v>
      </c>
      <c r="V11" t="s">
        <v>434</v>
      </c>
      <c r="X11" t="s">
        <v>1888</v>
      </c>
      <c r="Y11" t="s">
        <v>791</v>
      </c>
      <c r="Z11" t="s">
        <v>1906</v>
      </c>
      <c r="AB11" t="s">
        <v>861</v>
      </c>
      <c r="AC11" t="s">
        <v>1055</v>
      </c>
      <c r="AD11" t="s">
        <v>1523</v>
      </c>
      <c r="AE11" t="s">
        <v>1537</v>
      </c>
      <c r="AG11" t="s">
        <v>335</v>
      </c>
      <c r="AH11" t="s">
        <v>404</v>
      </c>
      <c r="AI11" t="s">
        <v>148</v>
      </c>
      <c r="AJ11" t="s">
        <v>1373</v>
      </c>
      <c r="AK11" t="s">
        <v>1510</v>
      </c>
      <c r="AL11" t="s">
        <v>1079</v>
      </c>
      <c r="AN11" t="s">
        <v>1492</v>
      </c>
      <c r="AO11" t="s">
        <v>1588</v>
      </c>
      <c r="AP11" t="s">
        <v>1451</v>
      </c>
      <c r="AQ11" t="s">
        <v>2433</v>
      </c>
      <c r="AR11" t="s">
        <v>1581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1380</v>
      </c>
      <c r="BB11" t="s">
        <v>1551</v>
      </c>
      <c r="BC11" t="s">
        <v>1562</v>
      </c>
      <c r="BD11" t="s">
        <v>1597</v>
      </c>
      <c r="BE11" t="s">
        <v>721</v>
      </c>
      <c r="BF11" t="s">
        <v>1138</v>
      </c>
      <c r="BG11" t="s">
        <v>1656</v>
      </c>
      <c r="BH11" t="s">
        <v>1280</v>
      </c>
      <c r="BI11" t="s">
        <v>1686</v>
      </c>
      <c r="BK11" t="s">
        <v>744</v>
      </c>
      <c r="BL11" t="s">
        <v>2036</v>
      </c>
      <c r="BM11" t="s">
        <v>1247</v>
      </c>
      <c r="BN11" t="s">
        <v>88</v>
      </c>
      <c r="BO11" t="s">
        <v>1298</v>
      </c>
      <c r="BP11" t="s">
        <v>1273</v>
      </c>
      <c r="BR11" t="s">
        <v>21</v>
      </c>
      <c r="BS11" t="s">
        <v>1324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1501</v>
      </c>
      <c r="BZ11" t="s">
        <v>1430</v>
      </c>
      <c r="CA11" t="s">
        <v>1639</v>
      </c>
      <c r="CB11" t="s">
        <v>1678</v>
      </c>
      <c r="CC11" t="s">
        <v>1213</v>
      </c>
      <c r="CE11" t="s">
        <v>297</v>
      </c>
      <c r="CF11" t="s">
        <v>1758</v>
      </c>
      <c r="CG11" t="s">
        <v>661</v>
      </c>
      <c r="CH11" t="s">
        <v>1741</v>
      </c>
      <c r="CI11" t="s">
        <v>60</v>
      </c>
      <c r="CJ11" t="s">
        <v>1706</v>
      </c>
      <c r="CK11" t="s">
        <v>1780</v>
      </c>
      <c r="CL11" t="s">
        <v>282</v>
      </c>
      <c r="CM11" t="s">
        <v>1352</v>
      </c>
    </row>
    <row r="12" spans="2:91" ht="12.75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2176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1360</v>
      </c>
      <c r="U12" t="s">
        <v>316</v>
      </c>
      <c r="V12" t="s">
        <v>435</v>
      </c>
      <c r="X12" t="s">
        <v>1889</v>
      </c>
      <c r="Y12" t="s">
        <v>792</v>
      </c>
      <c r="Z12" t="s">
        <v>1907</v>
      </c>
      <c r="AB12" t="s">
        <v>862</v>
      </c>
      <c r="AC12" t="s">
        <v>1056</v>
      </c>
      <c r="AD12" t="s">
        <v>1524</v>
      </c>
      <c r="AE12" t="s">
        <v>1538</v>
      </c>
      <c r="AG12" t="s">
        <v>336</v>
      </c>
      <c r="AH12" t="s">
        <v>405</v>
      </c>
      <c r="AI12" t="s">
        <v>150</v>
      </c>
      <c r="AJ12" t="s">
        <v>1748</v>
      </c>
      <c r="AK12" t="s">
        <v>1511</v>
      </c>
      <c r="AL12" t="s">
        <v>1080</v>
      </c>
      <c r="AN12" t="s">
        <v>1493</v>
      </c>
      <c r="AO12" t="s">
        <v>1589</v>
      </c>
      <c r="AP12" t="s">
        <v>1452</v>
      </c>
      <c r="AQ12" t="s">
        <v>2434</v>
      </c>
      <c r="AR12" t="s">
        <v>1582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1381</v>
      </c>
      <c r="BB12" t="s">
        <v>1552</v>
      </c>
      <c r="BC12" t="s">
        <v>1563</v>
      </c>
      <c r="BD12" t="s">
        <v>1598</v>
      </c>
      <c r="BE12" t="s">
        <v>722</v>
      </c>
      <c r="BF12" t="s">
        <v>1139</v>
      </c>
      <c r="BG12" t="s">
        <v>29</v>
      </c>
      <c r="BH12" t="s">
        <v>1281</v>
      </c>
      <c r="BI12" t="s">
        <v>281</v>
      </c>
      <c r="BK12" t="s">
        <v>745</v>
      </c>
      <c r="BL12" t="s">
        <v>2037</v>
      </c>
      <c r="BM12" t="s">
        <v>1248</v>
      </c>
      <c r="BN12" t="s">
        <v>1265</v>
      </c>
      <c r="BO12" t="s">
        <v>1299</v>
      </c>
      <c r="BP12" t="s">
        <v>1748</v>
      </c>
      <c r="BR12" t="s">
        <v>23</v>
      </c>
      <c r="BS12" t="s">
        <v>1344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1502</v>
      </c>
      <c r="BZ12" t="s">
        <v>1431</v>
      </c>
      <c r="CA12" t="s">
        <v>1640</v>
      </c>
      <c r="CB12" t="s">
        <v>1679</v>
      </c>
      <c r="CC12" t="s">
        <v>1214</v>
      </c>
      <c r="CE12" t="s">
        <v>298</v>
      </c>
      <c r="CG12" t="s">
        <v>656</v>
      </c>
      <c r="CH12" t="s">
        <v>1742</v>
      </c>
      <c r="CI12" t="s">
        <v>236</v>
      </c>
      <c r="CJ12" t="s">
        <v>1707</v>
      </c>
      <c r="CK12" t="s">
        <v>1781</v>
      </c>
      <c r="CL12" t="s">
        <v>286</v>
      </c>
      <c r="CM12" t="s">
        <v>1353</v>
      </c>
    </row>
    <row r="13" spans="2:91" ht="12.75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2177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1361</v>
      </c>
      <c r="U13" t="s">
        <v>317</v>
      </c>
      <c r="V13" t="s">
        <v>436</v>
      </c>
      <c r="X13" t="s">
        <v>1890</v>
      </c>
      <c r="Y13" t="s">
        <v>234</v>
      </c>
      <c r="Z13" t="s">
        <v>1908</v>
      </c>
      <c r="AB13" t="s">
        <v>863</v>
      </c>
      <c r="AC13" t="s">
        <v>1057</v>
      </c>
      <c r="AD13" t="s">
        <v>1525</v>
      </c>
      <c r="AE13" t="s">
        <v>1539</v>
      </c>
      <c r="AG13" t="s">
        <v>337</v>
      </c>
      <c r="AH13" t="s">
        <v>406</v>
      </c>
      <c r="AI13" t="s">
        <v>152</v>
      </c>
      <c r="AJ13" t="s">
        <v>2286</v>
      </c>
      <c r="AK13" t="s">
        <v>117</v>
      </c>
      <c r="AL13" t="s">
        <v>402</v>
      </c>
      <c r="AN13" t="s">
        <v>1491</v>
      </c>
      <c r="AO13" t="s">
        <v>1590</v>
      </c>
      <c r="AP13" t="s">
        <v>1453</v>
      </c>
      <c r="AQ13" t="s">
        <v>2435</v>
      </c>
      <c r="AR13" t="s">
        <v>1748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1382</v>
      </c>
      <c r="BB13" t="s">
        <v>1553</v>
      </c>
      <c r="BC13" t="s">
        <v>1564</v>
      </c>
      <c r="BD13" t="s">
        <v>1599</v>
      </c>
      <c r="BE13" t="s">
        <v>723</v>
      </c>
      <c r="BF13" t="s">
        <v>496</v>
      </c>
      <c r="BG13" t="s">
        <v>1657</v>
      </c>
      <c r="BH13" t="s">
        <v>284</v>
      </c>
      <c r="BI13" t="s">
        <v>162</v>
      </c>
      <c r="BK13" t="s">
        <v>746</v>
      </c>
      <c r="BL13" t="s">
        <v>2038</v>
      </c>
      <c r="BM13" t="s">
        <v>1249</v>
      </c>
      <c r="BN13" t="s">
        <v>1266</v>
      </c>
      <c r="BO13" t="s">
        <v>1300</v>
      </c>
      <c r="BP13" t="s">
        <v>2136</v>
      </c>
      <c r="BR13" t="s">
        <v>25</v>
      </c>
      <c r="BS13" t="s">
        <v>1320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1503</v>
      </c>
      <c r="BZ13" t="s">
        <v>1432</v>
      </c>
      <c r="CA13" t="s">
        <v>1641</v>
      </c>
      <c r="CB13" t="s">
        <v>1748</v>
      </c>
      <c r="CC13" t="s">
        <v>1215</v>
      </c>
      <c r="CE13" t="s">
        <v>299</v>
      </c>
      <c r="CG13" t="s">
        <v>662</v>
      </c>
      <c r="CH13" t="s">
        <v>1748</v>
      </c>
      <c r="CI13" t="s">
        <v>237</v>
      </c>
      <c r="CJ13" t="s">
        <v>1708</v>
      </c>
      <c r="CK13" t="s">
        <v>1782</v>
      </c>
      <c r="CL13" t="s">
        <v>281</v>
      </c>
      <c r="CM13" t="s">
        <v>1748</v>
      </c>
    </row>
    <row r="14" spans="2:91" ht="12.75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2178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1891</v>
      </c>
      <c r="Y14" t="s">
        <v>793</v>
      </c>
      <c r="Z14" t="s">
        <v>1909</v>
      </c>
      <c r="AB14" t="s">
        <v>864</v>
      </c>
      <c r="AC14" t="s">
        <v>1058</v>
      </c>
      <c r="AD14" t="s">
        <v>1526</v>
      </c>
      <c r="AE14" t="s">
        <v>1540</v>
      </c>
      <c r="AG14" t="s">
        <v>338</v>
      </c>
      <c r="AH14" t="s">
        <v>407</v>
      </c>
      <c r="AI14" t="s">
        <v>154</v>
      </c>
      <c r="AJ14" t="s">
        <v>2287</v>
      </c>
      <c r="AK14" t="s">
        <v>1512</v>
      </c>
      <c r="AL14" t="s">
        <v>1081</v>
      </c>
      <c r="AN14" t="s">
        <v>1494</v>
      </c>
      <c r="AO14" t="s">
        <v>1591</v>
      </c>
      <c r="AP14" t="s">
        <v>1454</v>
      </c>
      <c r="AR14" t="s">
        <v>1946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1383</v>
      </c>
      <c r="BB14" t="s">
        <v>1554</v>
      </c>
      <c r="BC14" t="s">
        <v>1565</v>
      </c>
      <c r="BD14" t="s">
        <v>1600</v>
      </c>
      <c r="BE14" t="s">
        <v>724</v>
      </c>
      <c r="BF14" t="s">
        <v>1140</v>
      </c>
      <c r="BG14" t="s">
        <v>1658</v>
      </c>
      <c r="BH14" t="s">
        <v>1282</v>
      </c>
      <c r="BI14" t="s">
        <v>1687</v>
      </c>
      <c r="BK14" t="s">
        <v>747</v>
      </c>
      <c r="BL14" t="s">
        <v>2039</v>
      </c>
      <c r="BM14" t="s">
        <v>1250</v>
      </c>
      <c r="BN14" t="s">
        <v>1748</v>
      </c>
      <c r="BO14" t="s">
        <v>1301</v>
      </c>
      <c r="BP14" t="s">
        <v>2137</v>
      </c>
      <c r="BR14" t="s">
        <v>27</v>
      </c>
      <c r="BS14" t="s">
        <v>1321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1504</v>
      </c>
      <c r="BZ14" t="s">
        <v>1433</v>
      </c>
      <c r="CA14" t="s">
        <v>1642</v>
      </c>
      <c r="CB14" t="s">
        <v>2025</v>
      </c>
      <c r="CC14" t="s">
        <v>1216</v>
      </c>
      <c r="CE14" t="s">
        <v>300</v>
      </c>
      <c r="CG14" t="s">
        <v>657</v>
      </c>
      <c r="CH14" t="s">
        <v>1762</v>
      </c>
      <c r="CI14" t="s">
        <v>238</v>
      </c>
      <c r="CJ14" t="s">
        <v>1709</v>
      </c>
      <c r="CK14" t="s">
        <v>1783</v>
      </c>
      <c r="CL14" t="s">
        <v>283</v>
      </c>
      <c r="CM14" t="s">
        <v>1800</v>
      </c>
    </row>
    <row r="15" spans="2:90" ht="12.75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2179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1362</v>
      </c>
      <c r="U15" t="s">
        <v>319</v>
      </c>
      <c r="V15" t="s">
        <v>438</v>
      </c>
      <c r="X15" t="s">
        <v>1892</v>
      </c>
      <c r="Y15" t="s">
        <v>794</v>
      </c>
      <c r="Z15" t="s">
        <v>1910</v>
      </c>
      <c r="AB15" t="s">
        <v>865</v>
      </c>
      <c r="AC15" t="s">
        <v>1059</v>
      </c>
      <c r="AD15" t="s">
        <v>1527</v>
      </c>
      <c r="AE15" t="s">
        <v>1541</v>
      </c>
      <c r="AG15" t="s">
        <v>339</v>
      </c>
      <c r="AH15" t="s">
        <v>408</v>
      </c>
      <c r="AI15" t="s">
        <v>156</v>
      </c>
      <c r="AK15" t="s">
        <v>1513</v>
      </c>
      <c r="AL15" t="s">
        <v>1082</v>
      </c>
      <c r="AN15" t="s">
        <v>1748</v>
      </c>
      <c r="AO15" t="s">
        <v>1748</v>
      </c>
      <c r="AP15" t="s">
        <v>1455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1384</v>
      </c>
      <c r="BB15" t="s">
        <v>1555</v>
      </c>
      <c r="BC15" t="s">
        <v>1566</v>
      </c>
      <c r="BD15" t="s">
        <v>1601</v>
      </c>
      <c r="BE15" t="s">
        <v>725</v>
      </c>
      <c r="BF15" t="s">
        <v>1141</v>
      </c>
      <c r="BG15" t="s">
        <v>1659</v>
      </c>
      <c r="BH15" t="s">
        <v>1283</v>
      </c>
      <c r="BI15" t="s">
        <v>1688</v>
      </c>
      <c r="BK15" t="s">
        <v>748</v>
      </c>
      <c r="BL15" t="s">
        <v>2040</v>
      </c>
      <c r="BM15" t="s">
        <v>1251</v>
      </c>
      <c r="BN15" t="s">
        <v>2108</v>
      </c>
      <c r="BO15" t="s">
        <v>1302</v>
      </c>
      <c r="BP15" t="s">
        <v>2138</v>
      </c>
      <c r="BR15" t="s">
        <v>29</v>
      </c>
      <c r="BS15" t="s">
        <v>1322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1748</v>
      </c>
      <c r="BZ15" t="s">
        <v>1434</v>
      </c>
      <c r="CA15" t="s">
        <v>1643</v>
      </c>
      <c r="CB15" t="s">
        <v>2026</v>
      </c>
      <c r="CC15" t="s">
        <v>1217</v>
      </c>
      <c r="CE15" t="s">
        <v>60</v>
      </c>
      <c r="CG15" t="s">
        <v>658</v>
      </c>
      <c r="CI15" t="s">
        <v>216</v>
      </c>
      <c r="CJ15" t="s">
        <v>1710</v>
      </c>
      <c r="CK15" t="s">
        <v>1784</v>
      </c>
      <c r="CL15" t="s">
        <v>284</v>
      </c>
    </row>
    <row r="16" spans="2:90" ht="12.75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1363</v>
      </c>
      <c r="U16" t="s">
        <v>320</v>
      </c>
      <c r="V16" t="s">
        <v>439</v>
      </c>
      <c r="X16" t="s">
        <v>1893</v>
      </c>
      <c r="Y16" t="s">
        <v>795</v>
      </c>
      <c r="Z16" t="s">
        <v>1911</v>
      </c>
      <c r="AB16" t="s">
        <v>866</v>
      </c>
      <c r="AC16" t="s">
        <v>1060</v>
      </c>
      <c r="AD16" t="s">
        <v>1528</v>
      </c>
      <c r="AE16" t="s">
        <v>1542</v>
      </c>
      <c r="AG16" t="s">
        <v>1748</v>
      </c>
      <c r="AH16" t="s">
        <v>409</v>
      </c>
      <c r="AI16" t="s">
        <v>158</v>
      </c>
      <c r="AK16" t="s">
        <v>1514</v>
      </c>
      <c r="AL16" t="s">
        <v>1083</v>
      </c>
      <c r="AN16" t="s">
        <v>1931</v>
      </c>
      <c r="AO16" t="s">
        <v>1934</v>
      </c>
      <c r="AP16" t="s">
        <v>1456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1385</v>
      </c>
      <c r="BB16" t="s">
        <v>1556</v>
      </c>
      <c r="BC16" t="s">
        <v>1567</v>
      </c>
      <c r="BD16" t="s">
        <v>1602</v>
      </c>
      <c r="BE16" t="s">
        <v>726</v>
      </c>
      <c r="BF16" t="s">
        <v>1142</v>
      </c>
      <c r="BG16" t="s">
        <v>1660</v>
      </c>
      <c r="BH16" t="s">
        <v>66</v>
      </c>
      <c r="BI16" t="s">
        <v>1689</v>
      </c>
      <c r="BK16" t="s">
        <v>749</v>
      </c>
      <c r="BL16" t="s">
        <v>2041</v>
      </c>
      <c r="BM16" t="s">
        <v>1252</v>
      </c>
      <c r="BN16" t="s">
        <v>2109</v>
      </c>
      <c r="BO16" t="s">
        <v>1303</v>
      </c>
      <c r="BP16" t="s">
        <v>2139</v>
      </c>
      <c r="BR16" t="s">
        <v>31</v>
      </c>
      <c r="BS16" t="s">
        <v>1323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2020</v>
      </c>
      <c r="BZ16" t="s">
        <v>1435</v>
      </c>
      <c r="CA16" t="s">
        <v>1644</v>
      </c>
      <c r="CB16" t="s">
        <v>2027</v>
      </c>
      <c r="CC16" t="s">
        <v>69</v>
      </c>
      <c r="CE16" t="s">
        <v>237</v>
      </c>
      <c r="CG16" t="s">
        <v>1748</v>
      </c>
      <c r="CI16" t="s">
        <v>239</v>
      </c>
      <c r="CJ16" t="s">
        <v>1711</v>
      </c>
      <c r="CK16" t="s">
        <v>1785</v>
      </c>
      <c r="CL16" t="s">
        <v>285</v>
      </c>
    </row>
    <row r="17" spans="2:90" ht="12.75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2180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1364</v>
      </c>
      <c r="U17" t="s">
        <v>321</v>
      </c>
      <c r="V17" t="s">
        <v>440</v>
      </c>
      <c r="X17" t="s">
        <v>1894</v>
      </c>
      <c r="Y17" t="s">
        <v>796</v>
      </c>
      <c r="Z17" t="s">
        <v>1912</v>
      </c>
      <c r="AB17" t="s">
        <v>867</v>
      </c>
      <c r="AC17" t="s">
        <v>1061</v>
      </c>
      <c r="AD17" t="s">
        <v>1529</v>
      </c>
      <c r="AE17" t="s">
        <v>1543</v>
      </c>
      <c r="AG17" t="s">
        <v>2268</v>
      </c>
      <c r="AH17" t="s">
        <v>410</v>
      </c>
      <c r="AI17" t="s">
        <v>160</v>
      </c>
      <c r="AK17" t="s">
        <v>1515</v>
      </c>
      <c r="AL17" t="s">
        <v>1084</v>
      </c>
      <c r="AN17" t="s">
        <v>1932</v>
      </c>
      <c r="AO17" t="s">
        <v>1935</v>
      </c>
      <c r="AP17" t="s">
        <v>1457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1386</v>
      </c>
      <c r="BB17" t="s">
        <v>88</v>
      </c>
      <c r="BC17" t="s">
        <v>1568</v>
      </c>
      <c r="BD17" t="s">
        <v>1603</v>
      </c>
      <c r="BE17" t="s">
        <v>727</v>
      </c>
      <c r="BF17" t="s">
        <v>1143</v>
      </c>
      <c r="BG17" t="s">
        <v>1661</v>
      </c>
      <c r="BH17" t="s">
        <v>1284</v>
      </c>
      <c r="BI17" t="s">
        <v>1690</v>
      </c>
      <c r="BK17" t="s">
        <v>750</v>
      </c>
      <c r="BL17" t="s">
        <v>2042</v>
      </c>
      <c r="BM17" t="s">
        <v>1253</v>
      </c>
      <c r="BN17" t="s">
        <v>2110</v>
      </c>
      <c r="BO17" t="s">
        <v>1304</v>
      </c>
      <c r="BP17" t="s">
        <v>2140</v>
      </c>
      <c r="BR17" t="s">
        <v>33</v>
      </c>
      <c r="BS17" t="s">
        <v>1325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1436</v>
      </c>
      <c r="CA17" t="s">
        <v>1645</v>
      </c>
      <c r="CB17" t="s">
        <v>2028</v>
      </c>
      <c r="CC17" t="s">
        <v>1218</v>
      </c>
      <c r="CE17" t="s">
        <v>301</v>
      </c>
      <c r="CG17" t="s">
        <v>1759</v>
      </c>
      <c r="CI17" t="s">
        <v>240</v>
      </c>
      <c r="CJ17" t="s">
        <v>1712</v>
      </c>
      <c r="CK17" t="s">
        <v>1786</v>
      </c>
      <c r="CL17" t="s">
        <v>287</v>
      </c>
    </row>
    <row r="18" spans="2:90" ht="12.75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1895</v>
      </c>
      <c r="Y18" t="s">
        <v>797</v>
      </c>
      <c r="Z18" t="s">
        <v>1913</v>
      </c>
      <c r="AB18" t="s">
        <v>868</v>
      </c>
      <c r="AC18" t="s">
        <v>1062</v>
      </c>
      <c r="AD18" t="s">
        <v>1530</v>
      </c>
      <c r="AE18" t="s">
        <v>1544</v>
      </c>
      <c r="AG18" t="s">
        <v>2269</v>
      </c>
      <c r="AH18" t="s">
        <v>411</v>
      </c>
      <c r="AI18" t="s">
        <v>162</v>
      </c>
      <c r="AK18" t="s">
        <v>1748</v>
      </c>
      <c r="AL18" t="s">
        <v>1085</v>
      </c>
      <c r="AN18" t="s">
        <v>1933</v>
      </c>
      <c r="AP18" t="s">
        <v>1458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1387</v>
      </c>
      <c r="BB18" t="s">
        <v>1557</v>
      </c>
      <c r="BC18" t="s">
        <v>1569</v>
      </c>
      <c r="BD18" t="s">
        <v>1604</v>
      </c>
      <c r="BE18" t="s">
        <v>728</v>
      </c>
      <c r="BF18" t="s">
        <v>1144</v>
      </c>
      <c r="BG18" t="s">
        <v>1662</v>
      </c>
      <c r="BH18" t="s">
        <v>1285</v>
      </c>
      <c r="BI18" t="s">
        <v>1691</v>
      </c>
      <c r="BK18" t="s">
        <v>751</v>
      </c>
      <c r="BL18" t="s">
        <v>2043</v>
      </c>
      <c r="BM18" t="s">
        <v>1254</v>
      </c>
      <c r="BN18" t="s">
        <v>2111</v>
      </c>
      <c r="BO18" t="s">
        <v>162</v>
      </c>
      <c r="BP18" t="s">
        <v>2141</v>
      </c>
      <c r="BR18" t="s">
        <v>35</v>
      </c>
      <c r="BS18" t="s">
        <v>1326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1437</v>
      </c>
      <c r="CA18" t="s">
        <v>1646</v>
      </c>
      <c r="CB18" t="s">
        <v>2029</v>
      </c>
      <c r="CC18" t="s">
        <v>1219</v>
      </c>
      <c r="CE18" t="s">
        <v>302</v>
      </c>
      <c r="CG18" t="s">
        <v>1760</v>
      </c>
      <c r="CI18" t="s">
        <v>241</v>
      </c>
      <c r="CJ18" t="s">
        <v>317</v>
      </c>
      <c r="CK18" t="s">
        <v>1787</v>
      </c>
      <c r="CL18" t="s">
        <v>288</v>
      </c>
    </row>
    <row r="19" spans="2:90" ht="12.75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1365</v>
      </c>
      <c r="U19" t="s">
        <v>323</v>
      </c>
      <c r="V19" t="s">
        <v>442</v>
      </c>
      <c r="X19" t="s">
        <v>1896</v>
      </c>
      <c r="Y19" t="s">
        <v>798</v>
      </c>
      <c r="Z19" t="s">
        <v>1914</v>
      </c>
      <c r="AB19" t="s">
        <v>869</v>
      </c>
      <c r="AC19" t="s">
        <v>1063</v>
      </c>
      <c r="AD19" t="s">
        <v>1518</v>
      </c>
      <c r="AE19" t="s">
        <v>1545</v>
      </c>
      <c r="AH19" t="s">
        <v>418</v>
      </c>
      <c r="AI19" t="s">
        <v>164</v>
      </c>
      <c r="AK19" t="s">
        <v>2288</v>
      </c>
      <c r="AL19" t="s">
        <v>39</v>
      </c>
      <c r="AP19" t="s">
        <v>1459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1748</v>
      </c>
      <c r="BC19" t="s">
        <v>1843</v>
      </c>
      <c r="BD19" t="s">
        <v>1605</v>
      </c>
      <c r="BE19" t="s">
        <v>162</v>
      </c>
      <c r="BF19" t="s">
        <v>156</v>
      </c>
      <c r="BG19" t="s">
        <v>44</v>
      </c>
      <c r="BH19" t="s">
        <v>1286</v>
      </c>
      <c r="BI19" t="s">
        <v>1692</v>
      </c>
      <c r="BK19" t="s">
        <v>752</v>
      </c>
      <c r="BL19" t="s">
        <v>2044</v>
      </c>
      <c r="BM19" t="s">
        <v>1255</v>
      </c>
      <c r="BN19" t="s">
        <v>2112</v>
      </c>
      <c r="BO19" t="s">
        <v>1305</v>
      </c>
      <c r="BR19" t="s">
        <v>64</v>
      </c>
      <c r="BS19" t="s">
        <v>1345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1438</v>
      </c>
      <c r="CA19" t="s">
        <v>1647</v>
      </c>
      <c r="CC19" t="s">
        <v>1220</v>
      </c>
      <c r="CE19" t="s">
        <v>303</v>
      </c>
      <c r="CG19" t="s">
        <v>1761</v>
      </c>
      <c r="CI19" t="s">
        <v>242</v>
      </c>
      <c r="CJ19" t="s">
        <v>1714</v>
      </c>
      <c r="CK19" t="s">
        <v>1788</v>
      </c>
      <c r="CL19" t="s">
        <v>289</v>
      </c>
    </row>
    <row r="20" spans="2:90" ht="12.75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2181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1366</v>
      </c>
      <c r="U20" t="s">
        <v>324</v>
      </c>
      <c r="V20" t="s">
        <v>443</v>
      </c>
      <c r="X20" t="s">
        <v>1897</v>
      </c>
      <c r="Y20" t="s">
        <v>799</v>
      </c>
      <c r="Z20" t="s">
        <v>1915</v>
      </c>
      <c r="AB20" t="s">
        <v>870</v>
      </c>
      <c r="AC20" t="s">
        <v>1064</v>
      </c>
      <c r="AD20" t="s">
        <v>1531</v>
      </c>
      <c r="AE20" t="s">
        <v>1748</v>
      </c>
      <c r="AH20" t="s">
        <v>412</v>
      </c>
      <c r="AI20" t="s">
        <v>166</v>
      </c>
      <c r="AL20" t="s">
        <v>1086</v>
      </c>
      <c r="AP20" t="s">
        <v>1467</v>
      </c>
      <c r="AS20" t="s">
        <v>265</v>
      </c>
      <c r="AT20" t="s">
        <v>1748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1388</v>
      </c>
      <c r="BB20" t="s">
        <v>1840</v>
      </c>
      <c r="BC20" t="s">
        <v>1844</v>
      </c>
      <c r="BD20" t="s">
        <v>1606</v>
      </c>
      <c r="BE20" t="s">
        <v>334</v>
      </c>
      <c r="BF20" t="s">
        <v>162</v>
      </c>
      <c r="BG20" t="s">
        <v>1663</v>
      </c>
      <c r="BH20" t="s">
        <v>1287</v>
      </c>
      <c r="BI20" t="s">
        <v>1693</v>
      </c>
      <c r="BK20" t="s">
        <v>753</v>
      </c>
      <c r="BL20" t="s">
        <v>2045</v>
      </c>
      <c r="BM20" t="s">
        <v>1256</v>
      </c>
      <c r="BN20" t="s">
        <v>2113</v>
      </c>
      <c r="BO20" t="s">
        <v>1306</v>
      </c>
      <c r="BR20" t="s">
        <v>37</v>
      </c>
      <c r="BS20" t="s">
        <v>1327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1439</v>
      </c>
      <c r="CA20" t="s">
        <v>1648</v>
      </c>
      <c r="CC20" t="s">
        <v>1221</v>
      </c>
      <c r="CE20" t="s">
        <v>304</v>
      </c>
      <c r="CI20" t="s">
        <v>243</v>
      </c>
      <c r="CJ20" t="s">
        <v>1715</v>
      </c>
      <c r="CK20" t="s">
        <v>1789</v>
      </c>
      <c r="CL20" t="s">
        <v>290</v>
      </c>
    </row>
    <row r="21" spans="2:90" ht="12.75">
      <c r="B21" t="s">
        <v>355</v>
      </c>
      <c r="C21" t="s">
        <v>372</v>
      </c>
      <c r="D21" t="s">
        <v>1748</v>
      </c>
      <c r="E21" t="s">
        <v>469</v>
      </c>
      <c r="G21" t="s">
        <v>538</v>
      </c>
      <c r="H21" t="s">
        <v>644</v>
      </c>
      <c r="I21" t="s">
        <v>2182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1367</v>
      </c>
      <c r="U21" t="s">
        <v>325</v>
      </c>
      <c r="V21" t="s">
        <v>444</v>
      </c>
      <c r="X21" t="s">
        <v>1898</v>
      </c>
      <c r="Y21" t="s">
        <v>800</v>
      </c>
      <c r="Z21" t="s">
        <v>1916</v>
      </c>
      <c r="AB21" t="s">
        <v>871</v>
      </c>
      <c r="AC21" t="s">
        <v>1065</v>
      </c>
      <c r="AD21" t="s">
        <v>1748</v>
      </c>
      <c r="AE21" t="s">
        <v>1926</v>
      </c>
      <c r="AH21" t="s">
        <v>60</v>
      </c>
      <c r="AI21" t="s">
        <v>167</v>
      </c>
      <c r="AL21" t="s">
        <v>298</v>
      </c>
      <c r="AP21" t="s">
        <v>1460</v>
      </c>
      <c r="AS21" t="s">
        <v>266</v>
      </c>
      <c r="AT21" t="s">
        <v>2436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1389</v>
      </c>
      <c r="BB21" t="s">
        <v>1841</v>
      </c>
      <c r="BC21" t="s">
        <v>1570</v>
      </c>
      <c r="BD21" t="s">
        <v>1607</v>
      </c>
      <c r="BE21" t="s">
        <v>729</v>
      </c>
      <c r="BF21" t="s">
        <v>1145</v>
      </c>
      <c r="BG21" t="s">
        <v>1664</v>
      </c>
      <c r="BH21" t="s">
        <v>1288</v>
      </c>
      <c r="BI21" t="s">
        <v>1694</v>
      </c>
      <c r="BK21" t="s">
        <v>754</v>
      </c>
      <c r="BL21" t="s">
        <v>2046</v>
      </c>
      <c r="BM21" t="s">
        <v>1257</v>
      </c>
      <c r="BN21" t="s">
        <v>2114</v>
      </c>
      <c r="BO21" t="s">
        <v>1307</v>
      </c>
      <c r="BR21" t="s">
        <v>39</v>
      </c>
      <c r="BS21" t="s">
        <v>1328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1440</v>
      </c>
      <c r="CA21" t="s">
        <v>1649</v>
      </c>
      <c r="CC21" t="s">
        <v>1748</v>
      </c>
      <c r="CE21" t="s">
        <v>305</v>
      </c>
      <c r="CI21" t="s">
        <v>244</v>
      </c>
      <c r="CJ21" t="s">
        <v>1716</v>
      </c>
      <c r="CK21" t="s">
        <v>1790</v>
      </c>
      <c r="CL21" t="s">
        <v>291</v>
      </c>
    </row>
    <row r="22" spans="2:90" ht="12.75">
      <c r="B22" t="s">
        <v>356</v>
      </c>
      <c r="C22" t="s">
        <v>373</v>
      </c>
      <c r="D22" t="s">
        <v>2152</v>
      </c>
      <c r="E22" t="s">
        <v>470</v>
      </c>
      <c r="G22" t="s">
        <v>539</v>
      </c>
      <c r="H22" t="s">
        <v>645</v>
      </c>
      <c r="I22" t="s">
        <v>2183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1748</v>
      </c>
      <c r="U22" t="s">
        <v>326</v>
      </c>
      <c r="V22" t="s">
        <v>445</v>
      </c>
      <c r="X22" t="s">
        <v>1899</v>
      </c>
      <c r="Y22" t="s">
        <v>1748</v>
      </c>
      <c r="Z22" t="s">
        <v>1917</v>
      </c>
      <c r="AB22" t="s">
        <v>872</v>
      </c>
      <c r="AC22" t="s">
        <v>1066</v>
      </c>
      <c r="AD22" t="s">
        <v>1924</v>
      </c>
      <c r="AE22" t="s">
        <v>1927</v>
      </c>
      <c r="AH22" t="s">
        <v>413</v>
      </c>
      <c r="AI22" t="s">
        <v>168</v>
      </c>
      <c r="AL22" t="s">
        <v>1087</v>
      </c>
      <c r="AP22" t="s">
        <v>1461</v>
      </c>
      <c r="AS22" t="s">
        <v>267</v>
      </c>
      <c r="AT22" t="s">
        <v>2437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1390</v>
      </c>
      <c r="BB22" t="s">
        <v>1842</v>
      </c>
      <c r="BC22" t="s">
        <v>1571</v>
      </c>
      <c r="BD22" t="s">
        <v>1608</v>
      </c>
      <c r="BE22" t="s">
        <v>730</v>
      </c>
      <c r="BF22" t="s">
        <v>1146</v>
      </c>
      <c r="BG22" t="s">
        <v>1665</v>
      </c>
      <c r="BH22" t="s">
        <v>1289</v>
      </c>
      <c r="BI22" t="s">
        <v>1695</v>
      </c>
      <c r="BK22" t="s">
        <v>117</v>
      </c>
      <c r="BL22" t="s">
        <v>2047</v>
      </c>
      <c r="BM22" t="s">
        <v>1258</v>
      </c>
      <c r="BN22" t="s">
        <v>2115</v>
      </c>
      <c r="BO22" t="s">
        <v>1308</v>
      </c>
      <c r="BR22" t="s">
        <v>41</v>
      </c>
      <c r="BS22" t="s">
        <v>1329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1441</v>
      </c>
      <c r="CA22" t="s">
        <v>1748</v>
      </c>
      <c r="CC22" t="s">
        <v>2030</v>
      </c>
      <c r="CE22" t="s">
        <v>306</v>
      </c>
      <c r="CI22" t="s">
        <v>245</v>
      </c>
      <c r="CJ22" t="s">
        <v>1717</v>
      </c>
      <c r="CK22" t="s">
        <v>1791</v>
      </c>
      <c r="CL22" t="s">
        <v>1748</v>
      </c>
    </row>
    <row r="23" spans="2:90" ht="12.75">
      <c r="B23" t="s">
        <v>249</v>
      </c>
      <c r="C23" t="s">
        <v>374</v>
      </c>
      <c r="D23" t="s">
        <v>2153</v>
      </c>
      <c r="E23" t="s">
        <v>66</v>
      </c>
      <c r="G23" t="s">
        <v>540</v>
      </c>
      <c r="H23" t="s">
        <v>646</v>
      </c>
      <c r="I23" t="s">
        <v>2184</v>
      </c>
      <c r="J23" t="s">
        <v>776</v>
      </c>
      <c r="K23" t="s">
        <v>1748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2266</v>
      </c>
      <c r="U23" t="s">
        <v>327</v>
      </c>
      <c r="V23" t="s">
        <v>446</v>
      </c>
      <c r="X23" t="s">
        <v>1900</v>
      </c>
      <c r="Y23" t="s">
        <v>1905</v>
      </c>
      <c r="Z23" t="s">
        <v>1918</v>
      </c>
      <c r="AB23" t="s">
        <v>873</v>
      </c>
      <c r="AC23" t="s">
        <v>1067</v>
      </c>
      <c r="AD23" t="s">
        <v>1925</v>
      </c>
      <c r="AE23" t="s">
        <v>1928</v>
      </c>
      <c r="AH23" t="s">
        <v>284</v>
      </c>
      <c r="AI23" t="s">
        <v>169</v>
      </c>
      <c r="AL23" t="s">
        <v>638</v>
      </c>
      <c r="AP23" t="s">
        <v>1462</v>
      </c>
      <c r="AS23" t="s">
        <v>268</v>
      </c>
      <c r="AT23" t="s">
        <v>2438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1391</v>
      </c>
      <c r="BC23" t="s">
        <v>1572</v>
      </c>
      <c r="BD23" t="s">
        <v>1609</v>
      </c>
      <c r="BE23" t="s">
        <v>731</v>
      </c>
      <c r="BF23" t="s">
        <v>1147</v>
      </c>
      <c r="BG23" t="s">
        <v>1666</v>
      </c>
      <c r="BH23" t="s">
        <v>648</v>
      </c>
      <c r="BI23" t="s">
        <v>1696</v>
      </c>
      <c r="BK23" t="s">
        <v>755</v>
      </c>
      <c r="BL23" t="s">
        <v>2048</v>
      </c>
      <c r="BM23" t="s">
        <v>677</v>
      </c>
      <c r="BN23" t="s">
        <v>2116</v>
      </c>
      <c r="BO23" t="s">
        <v>237</v>
      </c>
      <c r="BR23" t="s">
        <v>43</v>
      </c>
      <c r="BS23" t="s">
        <v>1330</v>
      </c>
      <c r="BT23" t="s">
        <v>558</v>
      </c>
      <c r="BU23" t="s">
        <v>1748</v>
      </c>
      <c r="BV23" t="s">
        <v>205</v>
      </c>
      <c r="BW23" t="s">
        <v>893</v>
      </c>
      <c r="BX23" t="s">
        <v>923</v>
      </c>
      <c r="BZ23" t="s">
        <v>1442</v>
      </c>
      <c r="CA23" t="s">
        <v>2023</v>
      </c>
      <c r="CC23" t="s">
        <v>2031</v>
      </c>
      <c r="CE23" t="s">
        <v>307</v>
      </c>
      <c r="CI23" t="s">
        <v>246</v>
      </c>
      <c r="CJ23" t="s">
        <v>1731</v>
      </c>
      <c r="CK23" t="s">
        <v>1792</v>
      </c>
      <c r="CL23" t="s">
        <v>1794</v>
      </c>
    </row>
    <row r="24" spans="2:90" ht="12.75">
      <c r="B24" t="s">
        <v>1748</v>
      </c>
      <c r="C24" t="s">
        <v>375</v>
      </c>
      <c r="D24" t="s">
        <v>2154</v>
      </c>
      <c r="E24" t="s">
        <v>471</v>
      </c>
      <c r="G24" t="s">
        <v>541</v>
      </c>
      <c r="H24" t="s">
        <v>647</v>
      </c>
      <c r="I24" t="s">
        <v>2185</v>
      </c>
      <c r="J24" t="s">
        <v>777</v>
      </c>
      <c r="K24" t="s">
        <v>2201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2267</v>
      </c>
      <c r="U24" t="s">
        <v>1748</v>
      </c>
      <c r="V24" t="s">
        <v>447</v>
      </c>
      <c r="X24" t="s">
        <v>1901</v>
      </c>
      <c r="Z24" t="s">
        <v>1919</v>
      </c>
      <c r="AB24" t="s">
        <v>874</v>
      </c>
      <c r="AC24" t="s">
        <v>1068</v>
      </c>
      <c r="AE24" t="s">
        <v>1929</v>
      </c>
      <c r="AH24" t="s">
        <v>414</v>
      </c>
      <c r="AI24" t="s">
        <v>170</v>
      </c>
      <c r="AL24" t="s">
        <v>1088</v>
      </c>
      <c r="AP24" t="s">
        <v>1463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1392</v>
      </c>
      <c r="BC24" t="s">
        <v>1573</v>
      </c>
      <c r="BD24" t="s">
        <v>1610</v>
      </c>
      <c r="BE24" t="s">
        <v>337</v>
      </c>
      <c r="BF24" t="s">
        <v>1148</v>
      </c>
      <c r="BG24" t="s">
        <v>1667</v>
      </c>
      <c r="BH24" t="s">
        <v>1290</v>
      </c>
      <c r="BI24" t="s">
        <v>1697</v>
      </c>
      <c r="BK24" t="s">
        <v>756</v>
      </c>
      <c r="BL24" t="s">
        <v>2049</v>
      </c>
      <c r="BM24" t="s">
        <v>1259</v>
      </c>
      <c r="BN24" t="s">
        <v>2117</v>
      </c>
      <c r="BO24" t="s">
        <v>1309</v>
      </c>
      <c r="BR24" t="s">
        <v>44</v>
      </c>
      <c r="BS24" t="s">
        <v>1331</v>
      </c>
      <c r="BT24" t="s">
        <v>573</v>
      </c>
      <c r="BU24" t="s">
        <v>1980</v>
      </c>
      <c r="BV24" t="s">
        <v>206</v>
      </c>
      <c r="BW24" t="s">
        <v>894</v>
      </c>
      <c r="BX24" t="s">
        <v>924</v>
      </c>
      <c r="BZ24" t="s">
        <v>1443</v>
      </c>
      <c r="CA24" t="s">
        <v>2024</v>
      </c>
      <c r="CC24" t="s">
        <v>2032</v>
      </c>
      <c r="CE24" t="s">
        <v>308</v>
      </c>
      <c r="CI24" t="s">
        <v>247</v>
      </c>
      <c r="CJ24" t="s">
        <v>1718</v>
      </c>
      <c r="CK24" t="s">
        <v>1793</v>
      </c>
      <c r="CL24" t="s">
        <v>1795</v>
      </c>
    </row>
    <row r="25" spans="2:90" ht="12.75">
      <c r="B25" t="s">
        <v>2142</v>
      </c>
      <c r="C25" t="s">
        <v>376</v>
      </c>
      <c r="D25" t="s">
        <v>2155</v>
      </c>
      <c r="E25" t="s">
        <v>71</v>
      </c>
      <c r="G25" t="s">
        <v>542</v>
      </c>
      <c r="H25" t="s">
        <v>648</v>
      </c>
      <c r="I25" t="s">
        <v>2186</v>
      </c>
      <c r="J25" t="s">
        <v>88</v>
      </c>
      <c r="K25" t="s">
        <v>2202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1876</v>
      </c>
      <c r="V25" t="s">
        <v>448</v>
      </c>
      <c r="X25" t="s">
        <v>1902</v>
      </c>
      <c r="AB25" t="s">
        <v>875</v>
      </c>
      <c r="AC25" t="s">
        <v>1069</v>
      </c>
      <c r="AE25" t="s">
        <v>1930</v>
      </c>
      <c r="AH25" t="s">
        <v>415</v>
      </c>
      <c r="AI25" t="s">
        <v>171</v>
      </c>
      <c r="AL25" t="s">
        <v>1089</v>
      </c>
      <c r="AP25" t="s">
        <v>1468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1393</v>
      </c>
      <c r="BC25" t="s">
        <v>1574</v>
      </c>
      <c r="BD25" t="s">
        <v>1611</v>
      </c>
      <c r="BE25" t="s">
        <v>732</v>
      </c>
      <c r="BF25" t="s">
        <v>1149</v>
      </c>
      <c r="BG25" t="s">
        <v>1668</v>
      </c>
      <c r="BH25" t="s">
        <v>1291</v>
      </c>
      <c r="BI25" t="s">
        <v>1698</v>
      </c>
      <c r="BK25" t="s">
        <v>757</v>
      </c>
      <c r="BL25" t="s">
        <v>2050</v>
      </c>
      <c r="BM25" t="s">
        <v>1260</v>
      </c>
      <c r="BN25" t="s">
        <v>2118</v>
      </c>
      <c r="BO25" t="s">
        <v>1310</v>
      </c>
      <c r="BR25" t="s">
        <v>46</v>
      </c>
      <c r="BS25" t="s">
        <v>1332</v>
      </c>
      <c r="BT25" t="s">
        <v>559</v>
      </c>
      <c r="BU25" t="s">
        <v>1981</v>
      </c>
      <c r="BV25" t="s">
        <v>207</v>
      </c>
      <c r="BW25" t="s">
        <v>895</v>
      </c>
      <c r="BX25" t="s">
        <v>925</v>
      </c>
      <c r="BZ25" t="s">
        <v>1444</v>
      </c>
      <c r="CC25" t="s">
        <v>2033</v>
      </c>
      <c r="CE25" t="s">
        <v>1748</v>
      </c>
      <c r="CI25" t="s">
        <v>248</v>
      </c>
      <c r="CJ25" t="s">
        <v>1713</v>
      </c>
      <c r="CL25" t="s">
        <v>1796</v>
      </c>
    </row>
    <row r="26" spans="2:90" ht="12.75">
      <c r="B26" t="s">
        <v>2143</v>
      </c>
      <c r="C26" t="s">
        <v>377</v>
      </c>
      <c r="D26" t="s">
        <v>2156</v>
      </c>
      <c r="E26" t="s">
        <v>472</v>
      </c>
      <c r="G26" t="s">
        <v>1748</v>
      </c>
      <c r="H26" t="s">
        <v>649</v>
      </c>
      <c r="I26" t="s">
        <v>2187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1877</v>
      </c>
      <c r="V26" t="s">
        <v>449</v>
      </c>
      <c r="X26" t="s">
        <v>1903</v>
      </c>
      <c r="AB26" t="s">
        <v>1748</v>
      </c>
      <c r="AC26" t="s">
        <v>1070</v>
      </c>
      <c r="AH26" t="s">
        <v>237</v>
      </c>
      <c r="AI26" t="s">
        <v>172</v>
      </c>
      <c r="AL26" t="s">
        <v>1090</v>
      </c>
      <c r="AP26" t="s">
        <v>1464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1394</v>
      </c>
      <c r="BC26" t="s">
        <v>1575</v>
      </c>
      <c r="BD26" t="s">
        <v>1612</v>
      </c>
      <c r="BE26" t="s">
        <v>733</v>
      </c>
      <c r="BF26" t="s">
        <v>1150</v>
      </c>
      <c r="BG26" t="s">
        <v>1669</v>
      </c>
      <c r="BH26" t="s">
        <v>1748</v>
      </c>
      <c r="BI26" t="s">
        <v>1748</v>
      </c>
      <c r="BK26" t="s">
        <v>758</v>
      </c>
      <c r="BL26" t="s">
        <v>2051</v>
      </c>
      <c r="BM26" t="s">
        <v>1748</v>
      </c>
      <c r="BN26" t="s">
        <v>2119</v>
      </c>
      <c r="BO26" t="s">
        <v>517</v>
      </c>
      <c r="BR26" t="s">
        <v>48</v>
      </c>
      <c r="BS26" t="s">
        <v>1333</v>
      </c>
      <c r="BT26" t="s">
        <v>574</v>
      </c>
      <c r="BU26" t="s">
        <v>1982</v>
      </c>
      <c r="BV26" t="s">
        <v>208</v>
      </c>
      <c r="BW26" t="s">
        <v>896</v>
      </c>
      <c r="BX26" t="s">
        <v>926</v>
      </c>
      <c r="BZ26" t="s">
        <v>1748</v>
      </c>
      <c r="CE26" t="s">
        <v>1749</v>
      </c>
      <c r="CI26" t="s">
        <v>249</v>
      </c>
      <c r="CJ26" t="s">
        <v>1719</v>
      </c>
      <c r="CL26" t="s">
        <v>1797</v>
      </c>
    </row>
    <row r="27" spans="2:90" ht="12.75">
      <c r="B27" t="s">
        <v>2144</v>
      </c>
      <c r="C27" t="s">
        <v>378</v>
      </c>
      <c r="E27" t="s">
        <v>473</v>
      </c>
      <c r="G27" t="s">
        <v>2161</v>
      </c>
      <c r="H27" t="s">
        <v>650</v>
      </c>
      <c r="I27" t="s">
        <v>2188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1240</v>
      </c>
      <c r="U27" t="s">
        <v>1878</v>
      </c>
      <c r="V27" t="s">
        <v>450</v>
      </c>
      <c r="X27" t="s">
        <v>1904</v>
      </c>
      <c r="AB27" t="s">
        <v>1921</v>
      </c>
      <c r="AC27" t="s">
        <v>1071</v>
      </c>
      <c r="AH27" t="s">
        <v>416</v>
      </c>
      <c r="AI27" t="s">
        <v>173</v>
      </c>
      <c r="AL27" t="s">
        <v>1091</v>
      </c>
      <c r="AP27" t="s">
        <v>1465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1395</v>
      </c>
      <c r="BC27" t="s">
        <v>1748</v>
      </c>
      <c r="BD27" t="s">
        <v>1613</v>
      </c>
      <c r="BE27" t="s">
        <v>734</v>
      </c>
      <c r="BF27" t="s">
        <v>1151</v>
      </c>
      <c r="BG27" t="s">
        <v>1670</v>
      </c>
      <c r="BH27" t="s">
        <v>1867</v>
      </c>
      <c r="BI27" t="s">
        <v>1871</v>
      </c>
      <c r="BK27" t="s">
        <v>759</v>
      </c>
      <c r="BL27" t="s">
        <v>2052</v>
      </c>
      <c r="BM27" t="s">
        <v>2103</v>
      </c>
      <c r="BN27" t="s">
        <v>2120</v>
      </c>
      <c r="BO27" t="s">
        <v>105</v>
      </c>
      <c r="BR27" t="s">
        <v>50</v>
      </c>
      <c r="BS27" t="s">
        <v>1334</v>
      </c>
      <c r="BT27" t="s">
        <v>560</v>
      </c>
      <c r="BU27" t="s">
        <v>1983</v>
      </c>
      <c r="BV27" t="s">
        <v>209</v>
      </c>
      <c r="BW27" t="s">
        <v>897</v>
      </c>
      <c r="BX27" t="s">
        <v>927</v>
      </c>
      <c r="BZ27" t="s">
        <v>2021</v>
      </c>
      <c r="CE27" t="s">
        <v>1750</v>
      </c>
      <c r="CI27" t="s">
        <v>1748</v>
      </c>
      <c r="CJ27" t="s">
        <v>1720</v>
      </c>
      <c r="CL27" t="s">
        <v>1798</v>
      </c>
    </row>
    <row r="28" spans="3:90" ht="12.75">
      <c r="C28" t="s">
        <v>379</v>
      </c>
      <c r="E28" t="s">
        <v>474</v>
      </c>
      <c r="G28" t="s">
        <v>2162</v>
      </c>
      <c r="H28" t="s">
        <v>651</v>
      </c>
      <c r="I28" t="s">
        <v>2189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1748</v>
      </c>
      <c r="Q28" t="s">
        <v>618</v>
      </c>
      <c r="R28" t="s">
        <v>1748</v>
      </c>
      <c r="U28" t="s">
        <v>1879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1466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1396</v>
      </c>
      <c r="BC28" t="s">
        <v>1845</v>
      </c>
      <c r="BD28" t="s">
        <v>1614</v>
      </c>
      <c r="BE28" t="s">
        <v>735</v>
      </c>
      <c r="BF28" t="s">
        <v>1152</v>
      </c>
      <c r="BG28" t="s">
        <v>1671</v>
      </c>
      <c r="BH28" t="s">
        <v>1868</v>
      </c>
      <c r="BI28" t="s">
        <v>1872</v>
      </c>
      <c r="BK28" t="s">
        <v>760</v>
      </c>
      <c r="BL28" t="s">
        <v>2053</v>
      </c>
      <c r="BM28" t="s">
        <v>2104</v>
      </c>
      <c r="BO28" t="s">
        <v>1311</v>
      </c>
      <c r="BR28" t="s">
        <v>52</v>
      </c>
      <c r="BS28" t="s">
        <v>1335</v>
      </c>
      <c r="BT28" t="s">
        <v>561</v>
      </c>
      <c r="BU28" t="s">
        <v>1984</v>
      </c>
      <c r="BV28" t="s">
        <v>210</v>
      </c>
      <c r="BW28" t="s">
        <v>898</v>
      </c>
      <c r="BX28" t="s">
        <v>928</v>
      </c>
      <c r="BZ28" t="s">
        <v>2022</v>
      </c>
      <c r="CE28" t="s">
        <v>1751</v>
      </c>
      <c r="CI28" t="s">
        <v>1763</v>
      </c>
      <c r="CJ28" t="s">
        <v>1721</v>
      </c>
      <c r="CL28" t="s">
        <v>1799</v>
      </c>
    </row>
    <row r="29" spans="3:88" ht="12.75">
      <c r="C29" t="s">
        <v>380</v>
      </c>
      <c r="E29" t="s">
        <v>475</v>
      </c>
      <c r="G29" t="s">
        <v>2163</v>
      </c>
      <c r="H29" t="s">
        <v>1748</v>
      </c>
      <c r="I29" t="s">
        <v>1748</v>
      </c>
      <c r="J29" t="s">
        <v>781</v>
      </c>
      <c r="L29" t="s">
        <v>839</v>
      </c>
      <c r="M29" t="s">
        <v>1748</v>
      </c>
      <c r="N29" t="s">
        <v>1131</v>
      </c>
      <c r="O29" t="s">
        <v>1189</v>
      </c>
      <c r="P29" t="s">
        <v>2248</v>
      </c>
      <c r="Q29" t="s">
        <v>619</v>
      </c>
      <c r="R29" t="s">
        <v>2262</v>
      </c>
      <c r="U29" t="s">
        <v>1880</v>
      </c>
      <c r="V29" t="s">
        <v>452</v>
      </c>
      <c r="AC29" t="s">
        <v>1748</v>
      </c>
      <c r="AH29" t="s">
        <v>419</v>
      </c>
      <c r="AI29" t="s">
        <v>66</v>
      </c>
      <c r="AL29" t="s">
        <v>1093</v>
      </c>
      <c r="AP29" t="s">
        <v>1469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1397</v>
      </c>
      <c r="BD29" t="s">
        <v>1615</v>
      </c>
      <c r="BE29" t="s">
        <v>736</v>
      </c>
      <c r="BF29" t="s">
        <v>269</v>
      </c>
      <c r="BG29" t="s">
        <v>1672</v>
      </c>
      <c r="BH29" t="s">
        <v>1869</v>
      </c>
      <c r="BI29" t="s">
        <v>1873</v>
      </c>
      <c r="BK29" t="s">
        <v>1748</v>
      </c>
      <c r="BL29" t="s">
        <v>2054</v>
      </c>
      <c r="BM29" t="s">
        <v>2105</v>
      </c>
      <c r="BO29" t="s">
        <v>1312</v>
      </c>
      <c r="BR29" t="s">
        <v>54</v>
      </c>
      <c r="BS29" t="s">
        <v>1336</v>
      </c>
      <c r="BT29" t="s">
        <v>562</v>
      </c>
      <c r="BU29" t="s">
        <v>1985</v>
      </c>
      <c r="BV29" t="s">
        <v>211</v>
      </c>
      <c r="BW29" t="s">
        <v>899</v>
      </c>
      <c r="BX29" t="s">
        <v>929</v>
      </c>
      <c r="CE29" t="s">
        <v>1752</v>
      </c>
      <c r="CI29" t="s">
        <v>1764</v>
      </c>
      <c r="CJ29" t="s">
        <v>1723</v>
      </c>
    </row>
    <row r="30" spans="3:88" ht="12.75">
      <c r="C30" t="s">
        <v>381</v>
      </c>
      <c r="E30" t="s">
        <v>476</v>
      </c>
      <c r="G30" t="s">
        <v>2164</v>
      </c>
      <c r="H30" t="s">
        <v>2167</v>
      </c>
      <c r="I30" t="s">
        <v>2190</v>
      </c>
      <c r="J30" t="s">
        <v>782</v>
      </c>
      <c r="L30" t="s">
        <v>840</v>
      </c>
      <c r="M30" t="s">
        <v>2239</v>
      </c>
      <c r="N30" t="s">
        <v>1748</v>
      </c>
      <c r="O30" t="s">
        <v>1748</v>
      </c>
      <c r="P30" t="s">
        <v>2249</v>
      </c>
      <c r="Q30" t="s">
        <v>620</v>
      </c>
      <c r="R30" t="s">
        <v>2263</v>
      </c>
      <c r="U30" t="s">
        <v>1881</v>
      </c>
      <c r="V30" t="s">
        <v>453</v>
      </c>
      <c r="AC30" t="s">
        <v>1922</v>
      </c>
      <c r="AH30" t="s">
        <v>420</v>
      </c>
      <c r="AI30" t="s">
        <v>175</v>
      </c>
      <c r="AL30" t="s">
        <v>1094</v>
      </c>
      <c r="AP30" t="s">
        <v>1470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1398</v>
      </c>
      <c r="BD30" t="s">
        <v>1616</v>
      </c>
      <c r="BE30" t="s">
        <v>737</v>
      </c>
      <c r="BF30" t="s">
        <v>1153</v>
      </c>
      <c r="BG30" t="s">
        <v>1748</v>
      </c>
      <c r="BH30" t="s">
        <v>1870</v>
      </c>
      <c r="BI30" t="s">
        <v>1874</v>
      </c>
      <c r="BK30" t="s">
        <v>2034</v>
      </c>
      <c r="BL30" t="s">
        <v>2055</v>
      </c>
      <c r="BM30" t="s">
        <v>2106</v>
      </c>
      <c r="BO30" t="s">
        <v>1313</v>
      </c>
      <c r="BR30" t="s">
        <v>56</v>
      </c>
      <c r="BS30" t="s">
        <v>1337</v>
      </c>
      <c r="BT30" t="s">
        <v>563</v>
      </c>
      <c r="BU30" t="s">
        <v>1986</v>
      </c>
      <c r="BV30" t="s">
        <v>212</v>
      </c>
      <c r="BW30" t="s">
        <v>900</v>
      </c>
      <c r="BX30" t="s">
        <v>930</v>
      </c>
      <c r="CE30" t="s">
        <v>1753</v>
      </c>
      <c r="CI30" t="s">
        <v>1765</v>
      </c>
      <c r="CJ30" t="s">
        <v>1724</v>
      </c>
    </row>
    <row r="31" spans="3:88" ht="12.75">
      <c r="C31" t="s">
        <v>382</v>
      </c>
      <c r="E31" t="s">
        <v>477</v>
      </c>
      <c r="G31" t="s">
        <v>2165</v>
      </c>
      <c r="H31" t="s">
        <v>2168</v>
      </c>
      <c r="I31" t="s">
        <v>2191</v>
      </c>
      <c r="J31" t="s">
        <v>783</v>
      </c>
      <c r="L31" t="s">
        <v>822</v>
      </c>
      <c r="M31" t="s">
        <v>2240</v>
      </c>
      <c r="N31" t="s">
        <v>2242</v>
      </c>
      <c r="O31" t="s">
        <v>2246</v>
      </c>
      <c r="P31" t="s">
        <v>2250</v>
      </c>
      <c r="Q31" t="s">
        <v>621</v>
      </c>
      <c r="R31" t="s">
        <v>2264</v>
      </c>
      <c r="U31" t="s">
        <v>1882</v>
      </c>
      <c r="V31" t="s">
        <v>1748</v>
      </c>
      <c r="AC31" t="s">
        <v>1923</v>
      </c>
      <c r="AH31" t="s">
        <v>421</v>
      </c>
      <c r="AI31" t="s">
        <v>176</v>
      </c>
      <c r="AL31" t="s">
        <v>1095</v>
      </c>
      <c r="AP31" t="s">
        <v>1471</v>
      </c>
      <c r="AS31" t="s">
        <v>1748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1399</v>
      </c>
      <c r="BD31" t="s">
        <v>1617</v>
      </c>
      <c r="BE31" t="s">
        <v>738</v>
      </c>
      <c r="BF31" t="s">
        <v>1154</v>
      </c>
      <c r="BG31" t="s">
        <v>1862</v>
      </c>
      <c r="BI31" t="s">
        <v>1875</v>
      </c>
      <c r="BK31" t="s">
        <v>2035</v>
      </c>
      <c r="BL31" t="s">
        <v>2056</v>
      </c>
      <c r="BM31" t="s">
        <v>2107</v>
      </c>
      <c r="BO31" t="s">
        <v>1314</v>
      </c>
      <c r="BR31" t="s">
        <v>58</v>
      </c>
      <c r="BS31" t="s">
        <v>1338</v>
      </c>
      <c r="BT31" t="s">
        <v>564</v>
      </c>
      <c r="BU31" t="s">
        <v>1987</v>
      </c>
      <c r="BV31" t="s">
        <v>213</v>
      </c>
      <c r="BW31" t="s">
        <v>901</v>
      </c>
      <c r="BX31" t="s">
        <v>931</v>
      </c>
      <c r="CE31" t="s">
        <v>1754</v>
      </c>
      <c r="CI31" t="s">
        <v>1766</v>
      </c>
      <c r="CJ31" t="s">
        <v>1701</v>
      </c>
    </row>
    <row r="32" spans="3:88" ht="12.75">
      <c r="C32" t="s">
        <v>1748</v>
      </c>
      <c r="E32" t="s">
        <v>478</v>
      </c>
      <c r="G32" t="s">
        <v>2166</v>
      </c>
      <c r="I32" t="s">
        <v>2192</v>
      </c>
      <c r="J32" t="s">
        <v>784</v>
      </c>
      <c r="L32" t="s">
        <v>841</v>
      </c>
      <c r="M32" t="s">
        <v>2241</v>
      </c>
      <c r="N32" t="s">
        <v>2243</v>
      </c>
      <c r="O32" t="s">
        <v>2247</v>
      </c>
      <c r="P32" t="s">
        <v>2251</v>
      </c>
      <c r="Q32" t="s">
        <v>622</v>
      </c>
      <c r="R32" t="s">
        <v>2265</v>
      </c>
      <c r="V32" t="s">
        <v>1883</v>
      </c>
      <c r="AH32" t="s">
        <v>422</v>
      </c>
      <c r="AI32" t="s">
        <v>177</v>
      </c>
      <c r="AL32" t="s">
        <v>237</v>
      </c>
      <c r="AP32" t="s">
        <v>1472</v>
      </c>
      <c r="AS32" t="s">
        <v>1947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1400</v>
      </c>
      <c r="BD32" t="s">
        <v>1618</v>
      </c>
      <c r="BE32" t="s">
        <v>1748</v>
      </c>
      <c r="BF32" t="s">
        <v>1155</v>
      </c>
      <c r="BG32" t="s">
        <v>1863</v>
      </c>
      <c r="BL32" t="s">
        <v>2057</v>
      </c>
      <c r="BO32" t="s">
        <v>1748</v>
      </c>
      <c r="BR32" t="s">
        <v>60</v>
      </c>
      <c r="BS32" t="s">
        <v>1339</v>
      </c>
      <c r="BT32" t="s">
        <v>565</v>
      </c>
      <c r="BU32" t="s">
        <v>1988</v>
      </c>
      <c r="BV32" t="s">
        <v>214</v>
      </c>
      <c r="BW32" t="s">
        <v>902</v>
      </c>
      <c r="BX32" t="s">
        <v>932</v>
      </c>
      <c r="CE32" t="s">
        <v>1755</v>
      </c>
      <c r="CI32" t="s">
        <v>1767</v>
      </c>
      <c r="CJ32" t="s">
        <v>1725</v>
      </c>
    </row>
    <row r="33" spans="3:88" ht="12.75">
      <c r="C33" t="s">
        <v>2145</v>
      </c>
      <c r="E33" t="s">
        <v>479</v>
      </c>
      <c r="I33" t="s">
        <v>2193</v>
      </c>
      <c r="J33" t="s">
        <v>1748</v>
      </c>
      <c r="L33" t="s">
        <v>842</v>
      </c>
      <c r="N33" t="s">
        <v>2244</v>
      </c>
      <c r="P33" t="s">
        <v>2252</v>
      </c>
      <c r="Q33" t="s">
        <v>623</v>
      </c>
      <c r="V33" t="s">
        <v>1884</v>
      </c>
      <c r="AH33" t="s">
        <v>423</v>
      </c>
      <c r="AI33" t="s">
        <v>178</v>
      </c>
      <c r="AL33" t="s">
        <v>713</v>
      </c>
      <c r="AP33" t="s">
        <v>1473</v>
      </c>
      <c r="AS33" t="s">
        <v>1948</v>
      </c>
      <c r="AV33" t="s">
        <v>706</v>
      </c>
      <c r="AW33" t="s">
        <v>509</v>
      </c>
      <c r="AX33" t="s">
        <v>959</v>
      </c>
      <c r="AY33" t="s">
        <v>1748</v>
      </c>
      <c r="AZ33" t="s">
        <v>1032</v>
      </c>
      <c r="BA33" t="s">
        <v>1401</v>
      </c>
      <c r="BD33" t="s">
        <v>1619</v>
      </c>
      <c r="BE33" t="s">
        <v>1848</v>
      </c>
      <c r="BF33" t="s">
        <v>79</v>
      </c>
      <c r="BG33" t="s">
        <v>1864</v>
      </c>
      <c r="BL33" t="s">
        <v>2058</v>
      </c>
      <c r="BO33" t="s">
        <v>2121</v>
      </c>
      <c r="BR33" t="s">
        <v>123</v>
      </c>
      <c r="BS33" t="s">
        <v>1340</v>
      </c>
      <c r="BT33" t="s">
        <v>566</v>
      </c>
      <c r="BU33" t="s">
        <v>1989</v>
      </c>
      <c r="BV33" t="s">
        <v>215</v>
      </c>
      <c r="BW33" t="s">
        <v>903</v>
      </c>
      <c r="BX33" t="s">
        <v>933</v>
      </c>
      <c r="CE33" t="s">
        <v>1756</v>
      </c>
      <c r="CI33" t="s">
        <v>1768</v>
      </c>
      <c r="CJ33" t="s">
        <v>1726</v>
      </c>
    </row>
    <row r="34" spans="3:88" ht="12.75">
      <c r="C34" t="s">
        <v>2146</v>
      </c>
      <c r="E34" t="s">
        <v>480</v>
      </c>
      <c r="I34" t="s">
        <v>2194</v>
      </c>
      <c r="J34" t="s">
        <v>2196</v>
      </c>
      <c r="L34" t="s">
        <v>843</v>
      </c>
      <c r="N34" t="s">
        <v>2245</v>
      </c>
      <c r="P34" t="s">
        <v>2253</v>
      </c>
      <c r="Q34" t="s">
        <v>624</v>
      </c>
      <c r="AH34" t="s">
        <v>424</v>
      </c>
      <c r="AI34" t="s">
        <v>179</v>
      </c>
      <c r="AL34" t="s">
        <v>1096</v>
      </c>
      <c r="AP34" t="s">
        <v>1475</v>
      </c>
      <c r="AS34" t="s">
        <v>1949</v>
      </c>
      <c r="AV34" t="s">
        <v>707</v>
      </c>
      <c r="AW34" t="s">
        <v>510</v>
      </c>
      <c r="AX34" t="s">
        <v>960</v>
      </c>
      <c r="AY34" t="s">
        <v>1820</v>
      </c>
      <c r="AZ34" t="s">
        <v>1033</v>
      </c>
      <c r="BA34" t="s">
        <v>1402</v>
      </c>
      <c r="BD34" t="s">
        <v>1620</v>
      </c>
      <c r="BE34" t="s">
        <v>1849</v>
      </c>
      <c r="BF34" t="s">
        <v>1156</v>
      </c>
      <c r="BG34" t="s">
        <v>1865</v>
      </c>
      <c r="BL34" t="s">
        <v>2059</v>
      </c>
      <c r="BO34" t="s">
        <v>2122</v>
      </c>
      <c r="BR34" t="s">
        <v>62</v>
      </c>
      <c r="BS34" t="s">
        <v>1341</v>
      </c>
      <c r="BT34" t="s">
        <v>567</v>
      </c>
      <c r="BU34" t="s">
        <v>1990</v>
      </c>
      <c r="BV34" t="s">
        <v>216</v>
      </c>
      <c r="BW34" t="s">
        <v>904</v>
      </c>
      <c r="BX34" t="s">
        <v>934</v>
      </c>
      <c r="CE34" t="s">
        <v>1757</v>
      </c>
      <c r="CI34" t="s">
        <v>1769</v>
      </c>
      <c r="CJ34" t="s">
        <v>1727</v>
      </c>
    </row>
    <row r="35" spans="3:88" ht="12.75">
      <c r="C35" t="s">
        <v>2147</v>
      </c>
      <c r="E35" t="s">
        <v>481</v>
      </c>
      <c r="I35" t="s">
        <v>2195</v>
      </c>
      <c r="J35" t="s">
        <v>2197</v>
      </c>
      <c r="L35" t="s">
        <v>844</v>
      </c>
      <c r="P35" t="s">
        <v>2254</v>
      </c>
      <c r="Q35" t="s">
        <v>625</v>
      </c>
      <c r="AH35" t="s">
        <v>425</v>
      </c>
      <c r="AI35" t="s">
        <v>180</v>
      </c>
      <c r="AL35" t="s">
        <v>1097</v>
      </c>
      <c r="AP35" t="s">
        <v>1476</v>
      </c>
      <c r="AS35" t="s">
        <v>1950</v>
      </c>
      <c r="AV35" t="s">
        <v>88</v>
      </c>
      <c r="AW35" t="s">
        <v>66</v>
      </c>
      <c r="AX35" t="s">
        <v>961</v>
      </c>
      <c r="AY35" t="s">
        <v>1821</v>
      </c>
      <c r="AZ35" t="s">
        <v>1034</v>
      </c>
      <c r="BA35" t="s">
        <v>1403</v>
      </c>
      <c r="BD35" t="s">
        <v>1621</v>
      </c>
      <c r="BE35" t="s">
        <v>1850</v>
      </c>
      <c r="BF35" t="s">
        <v>1157</v>
      </c>
      <c r="BG35" t="s">
        <v>1866</v>
      </c>
      <c r="BL35" t="s">
        <v>2060</v>
      </c>
      <c r="BO35" t="s">
        <v>2123</v>
      </c>
      <c r="BR35" t="s">
        <v>66</v>
      </c>
      <c r="BS35" t="s">
        <v>1342</v>
      </c>
      <c r="BT35" t="s">
        <v>568</v>
      </c>
      <c r="BU35" t="s">
        <v>1991</v>
      </c>
      <c r="BV35" t="s">
        <v>217</v>
      </c>
      <c r="BW35" t="s">
        <v>1748</v>
      </c>
      <c r="BX35" t="s">
        <v>935</v>
      </c>
      <c r="CI35" t="s">
        <v>1770</v>
      </c>
      <c r="CJ35" t="s">
        <v>1728</v>
      </c>
    </row>
    <row r="36" spans="3:88" ht="12.75">
      <c r="C36" t="s">
        <v>2148</v>
      </c>
      <c r="E36" t="s">
        <v>1748</v>
      </c>
      <c r="J36" t="s">
        <v>2198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1477</v>
      </c>
      <c r="AS36" t="s">
        <v>1951</v>
      </c>
      <c r="AV36" t="s">
        <v>708</v>
      </c>
      <c r="AW36" t="s">
        <v>69</v>
      </c>
      <c r="AX36" t="s">
        <v>962</v>
      </c>
      <c r="AY36" t="s">
        <v>1822</v>
      </c>
      <c r="AZ36" t="s">
        <v>1035</v>
      </c>
      <c r="BA36" t="s">
        <v>1404</v>
      </c>
      <c r="BD36" t="s">
        <v>1622</v>
      </c>
      <c r="BE36" t="s">
        <v>1851</v>
      </c>
      <c r="BF36" t="s">
        <v>1158</v>
      </c>
      <c r="BL36" t="s">
        <v>2061</v>
      </c>
      <c r="BO36" t="s">
        <v>2124</v>
      </c>
      <c r="BR36" t="s">
        <v>67</v>
      </c>
      <c r="BS36" t="s">
        <v>1748</v>
      </c>
      <c r="BT36" t="s">
        <v>569</v>
      </c>
      <c r="BU36" t="s">
        <v>1992</v>
      </c>
      <c r="BV36" t="s">
        <v>218</v>
      </c>
      <c r="BW36" t="s">
        <v>2014</v>
      </c>
      <c r="BX36" t="s">
        <v>936</v>
      </c>
      <c r="CI36" t="s">
        <v>1771</v>
      </c>
      <c r="CJ36" t="s">
        <v>1722</v>
      </c>
    </row>
    <row r="37" spans="3:88" ht="12.75">
      <c r="C37" t="s">
        <v>2149</v>
      </c>
      <c r="E37" t="s">
        <v>2157</v>
      </c>
      <c r="J37" t="s">
        <v>2199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1478</v>
      </c>
      <c r="AS37" t="s">
        <v>1952</v>
      </c>
      <c r="AV37" t="s">
        <v>709</v>
      </c>
      <c r="AW37" t="s">
        <v>511</v>
      </c>
      <c r="AX37" t="s">
        <v>963</v>
      </c>
      <c r="AY37" t="s">
        <v>1823</v>
      </c>
      <c r="AZ37" t="s">
        <v>1036</v>
      </c>
      <c r="BA37" t="s">
        <v>1023</v>
      </c>
      <c r="BD37" t="s">
        <v>1623</v>
      </c>
      <c r="BE37" t="s">
        <v>1852</v>
      </c>
      <c r="BF37" t="s">
        <v>88</v>
      </c>
      <c r="BL37" t="s">
        <v>2062</v>
      </c>
      <c r="BO37" t="s">
        <v>2125</v>
      </c>
      <c r="BR37" t="s">
        <v>69</v>
      </c>
      <c r="BS37" t="s">
        <v>1968</v>
      </c>
      <c r="BT37" t="s">
        <v>575</v>
      </c>
      <c r="BU37" t="s">
        <v>1993</v>
      </c>
      <c r="BV37" t="s">
        <v>219</v>
      </c>
      <c r="BW37" t="s">
        <v>2015</v>
      </c>
      <c r="BX37" t="s">
        <v>1748</v>
      </c>
      <c r="CI37" t="s">
        <v>1772</v>
      </c>
      <c r="CJ37" t="s">
        <v>1729</v>
      </c>
    </row>
    <row r="38" spans="3:88" ht="12.75">
      <c r="C38" t="s">
        <v>2150</v>
      </c>
      <c r="E38" t="s">
        <v>2158</v>
      </c>
      <c r="J38" t="s">
        <v>2200</v>
      </c>
      <c r="L38" t="s">
        <v>847</v>
      </c>
      <c r="Q38" t="s">
        <v>628</v>
      </c>
      <c r="AH38" t="s">
        <v>1748</v>
      </c>
      <c r="AI38" t="s">
        <v>183</v>
      </c>
      <c r="AL38" t="s">
        <v>1100</v>
      </c>
      <c r="AP38" t="s">
        <v>1479</v>
      </c>
      <c r="AS38" t="s">
        <v>1953</v>
      </c>
      <c r="AV38" t="s">
        <v>710</v>
      </c>
      <c r="AW38" t="s">
        <v>512</v>
      </c>
      <c r="AX38" t="s">
        <v>964</v>
      </c>
      <c r="AY38" t="s">
        <v>1824</v>
      </c>
      <c r="AZ38" t="s">
        <v>1037</v>
      </c>
      <c r="BA38" t="s">
        <v>1405</v>
      </c>
      <c r="BD38" t="s">
        <v>1624</v>
      </c>
      <c r="BE38" t="s">
        <v>1853</v>
      </c>
      <c r="BF38" t="s">
        <v>1159</v>
      </c>
      <c r="BL38" t="s">
        <v>2063</v>
      </c>
      <c r="BO38" t="s">
        <v>2126</v>
      </c>
      <c r="BR38" t="s">
        <v>71</v>
      </c>
      <c r="BS38" t="s">
        <v>1969</v>
      </c>
      <c r="BT38" t="s">
        <v>1748</v>
      </c>
      <c r="BU38" t="s">
        <v>1994</v>
      </c>
      <c r="BV38" t="s">
        <v>220</v>
      </c>
      <c r="BW38" t="s">
        <v>2016</v>
      </c>
      <c r="BX38" t="s">
        <v>2019</v>
      </c>
      <c r="CI38" t="s">
        <v>1773</v>
      </c>
      <c r="CJ38" t="s">
        <v>1730</v>
      </c>
    </row>
    <row r="39" spans="3:88" ht="12.75">
      <c r="C39" t="s">
        <v>2151</v>
      </c>
      <c r="E39" t="s">
        <v>2159</v>
      </c>
      <c r="L39" t="s">
        <v>848</v>
      </c>
      <c r="Q39" t="s">
        <v>629</v>
      </c>
      <c r="AH39" t="s">
        <v>2270</v>
      </c>
      <c r="AI39" t="s">
        <v>184</v>
      </c>
      <c r="AL39" t="s">
        <v>1101</v>
      </c>
      <c r="AP39" t="s">
        <v>1480</v>
      </c>
      <c r="AS39" t="s">
        <v>1954</v>
      </c>
      <c r="AV39" t="s">
        <v>711</v>
      </c>
      <c r="AW39" t="s">
        <v>513</v>
      </c>
      <c r="AX39" t="s">
        <v>965</v>
      </c>
      <c r="AZ39" t="s">
        <v>563</v>
      </c>
      <c r="BA39" t="s">
        <v>1407</v>
      </c>
      <c r="BD39" t="s">
        <v>1625</v>
      </c>
      <c r="BE39" t="s">
        <v>1854</v>
      </c>
      <c r="BF39" t="s">
        <v>1160</v>
      </c>
      <c r="BL39" t="s">
        <v>2064</v>
      </c>
      <c r="BO39" t="s">
        <v>2127</v>
      </c>
      <c r="BR39" t="s">
        <v>73</v>
      </c>
      <c r="BS39" t="s">
        <v>1970</v>
      </c>
      <c r="BT39" t="s">
        <v>1971</v>
      </c>
      <c r="BU39" t="s">
        <v>1995</v>
      </c>
      <c r="BV39" t="s">
        <v>221</v>
      </c>
      <c r="BW39" t="s">
        <v>2017</v>
      </c>
      <c r="CI39" t="s">
        <v>1774</v>
      </c>
      <c r="CJ39" t="s">
        <v>1748</v>
      </c>
    </row>
    <row r="40" spans="12:88" ht="12.75">
      <c r="L40" t="s">
        <v>849</v>
      </c>
      <c r="Q40" t="s">
        <v>630</v>
      </c>
      <c r="AH40" t="s">
        <v>2271</v>
      </c>
      <c r="AI40" t="s">
        <v>185</v>
      </c>
      <c r="AL40" t="s">
        <v>88</v>
      </c>
      <c r="AP40" t="s">
        <v>1481</v>
      </c>
      <c r="AS40" t="s">
        <v>1955</v>
      </c>
      <c r="AV40" t="s">
        <v>712</v>
      </c>
      <c r="AW40" t="s">
        <v>514</v>
      </c>
      <c r="AX40" t="s">
        <v>1748</v>
      </c>
      <c r="AZ40" t="s">
        <v>1038</v>
      </c>
      <c r="BA40" t="s">
        <v>1406</v>
      </c>
      <c r="BD40" t="s">
        <v>1626</v>
      </c>
      <c r="BE40" t="s">
        <v>1855</v>
      </c>
      <c r="BF40" t="s">
        <v>1161</v>
      </c>
      <c r="BL40" t="s">
        <v>2065</v>
      </c>
      <c r="BO40" t="s">
        <v>2128</v>
      </c>
      <c r="BR40" t="s">
        <v>75</v>
      </c>
      <c r="BT40" t="s">
        <v>1972</v>
      </c>
      <c r="BV40" t="s">
        <v>229</v>
      </c>
      <c r="BW40" t="s">
        <v>2018</v>
      </c>
      <c r="CJ40" t="s">
        <v>1775</v>
      </c>
    </row>
    <row r="41" spans="12:88" ht="12.75">
      <c r="L41" t="s">
        <v>1748</v>
      </c>
      <c r="Q41" t="s">
        <v>1748</v>
      </c>
      <c r="AH41" t="s">
        <v>2272</v>
      </c>
      <c r="AI41" t="s">
        <v>186</v>
      </c>
      <c r="AL41" t="s">
        <v>1102</v>
      </c>
      <c r="AP41" t="s">
        <v>1482</v>
      </c>
      <c r="AV41" t="s">
        <v>714</v>
      </c>
      <c r="AW41" t="s">
        <v>515</v>
      </c>
      <c r="AX41" t="s">
        <v>1811</v>
      </c>
      <c r="AZ41" t="s">
        <v>1039</v>
      </c>
      <c r="BA41" t="s">
        <v>1408</v>
      </c>
      <c r="BD41" t="s">
        <v>241</v>
      </c>
      <c r="BE41" t="s">
        <v>1856</v>
      </c>
      <c r="BF41" t="s">
        <v>1162</v>
      </c>
      <c r="BL41" t="s">
        <v>2066</v>
      </c>
      <c r="BO41" t="s">
        <v>1898</v>
      </c>
      <c r="BR41" t="s">
        <v>77</v>
      </c>
      <c r="BT41" t="s">
        <v>1973</v>
      </c>
      <c r="BV41" t="s">
        <v>222</v>
      </c>
      <c r="CJ41" t="s">
        <v>1776</v>
      </c>
    </row>
    <row r="42" spans="12:74" ht="12.75">
      <c r="L42" t="s">
        <v>2203</v>
      </c>
      <c r="Q42" t="s">
        <v>2255</v>
      </c>
      <c r="AH42" t="s">
        <v>2273</v>
      </c>
      <c r="AI42" t="s">
        <v>1748</v>
      </c>
      <c r="AL42" t="s">
        <v>1103</v>
      </c>
      <c r="AP42" t="s">
        <v>1483</v>
      </c>
      <c r="AV42" t="s">
        <v>715</v>
      </c>
      <c r="AW42" t="s">
        <v>516</v>
      </c>
      <c r="AX42" t="s">
        <v>1812</v>
      </c>
      <c r="AZ42" t="s">
        <v>1040</v>
      </c>
      <c r="BA42" t="s">
        <v>1409</v>
      </c>
      <c r="BD42" t="s">
        <v>1628</v>
      </c>
      <c r="BE42" t="s">
        <v>1857</v>
      </c>
      <c r="BF42" t="s">
        <v>1163</v>
      </c>
      <c r="BL42" t="s">
        <v>2067</v>
      </c>
      <c r="BO42" t="s">
        <v>2129</v>
      </c>
      <c r="BR42" t="s">
        <v>79</v>
      </c>
      <c r="BT42" t="s">
        <v>1974</v>
      </c>
      <c r="BV42" t="s">
        <v>223</v>
      </c>
    </row>
    <row r="43" spans="12:74" ht="12.75">
      <c r="L43" t="s">
        <v>2204</v>
      </c>
      <c r="Q43" t="s">
        <v>2256</v>
      </c>
      <c r="AH43" t="s">
        <v>2274</v>
      </c>
      <c r="AI43" t="s">
        <v>2276</v>
      </c>
      <c r="AL43" t="s">
        <v>1104</v>
      </c>
      <c r="AP43" t="s">
        <v>1484</v>
      </c>
      <c r="AV43" t="s">
        <v>716</v>
      </c>
      <c r="AW43" t="s">
        <v>444</v>
      </c>
      <c r="AX43" t="s">
        <v>1813</v>
      </c>
      <c r="AZ43" t="s">
        <v>1041</v>
      </c>
      <c r="BA43" t="s">
        <v>749</v>
      </c>
      <c r="BD43" t="s">
        <v>1630</v>
      </c>
      <c r="BF43" t="s">
        <v>1748</v>
      </c>
      <c r="BL43" t="s">
        <v>2068</v>
      </c>
      <c r="BO43" t="s">
        <v>2130</v>
      </c>
      <c r="BR43" t="s">
        <v>80</v>
      </c>
      <c r="BT43" t="s">
        <v>1975</v>
      </c>
      <c r="BV43" t="s">
        <v>224</v>
      </c>
    </row>
    <row r="44" spans="12:74" ht="12.75">
      <c r="L44" t="s">
        <v>2205</v>
      </c>
      <c r="Q44" t="s">
        <v>2257</v>
      </c>
      <c r="AH44" t="s">
        <v>2275</v>
      </c>
      <c r="AI44" t="s">
        <v>2277</v>
      </c>
      <c r="AL44" t="s">
        <v>1105</v>
      </c>
      <c r="AP44" t="s">
        <v>1485</v>
      </c>
      <c r="AV44" t="s">
        <v>1748</v>
      </c>
      <c r="AW44" t="s">
        <v>517</v>
      </c>
      <c r="AX44" t="s">
        <v>1814</v>
      </c>
      <c r="AZ44" t="s">
        <v>1042</v>
      </c>
      <c r="BA44" t="s">
        <v>1410</v>
      </c>
      <c r="BD44" t="s">
        <v>1629</v>
      </c>
      <c r="BF44" t="s">
        <v>1858</v>
      </c>
      <c r="BL44" t="s">
        <v>2069</v>
      </c>
      <c r="BO44" t="s">
        <v>2131</v>
      </c>
      <c r="BR44" t="s">
        <v>82</v>
      </c>
      <c r="BT44" t="s">
        <v>1976</v>
      </c>
      <c r="BV44" t="s">
        <v>225</v>
      </c>
    </row>
    <row r="45" spans="12:74" ht="12.75">
      <c r="L45" t="s">
        <v>2206</v>
      </c>
      <c r="Q45" t="s">
        <v>2258</v>
      </c>
      <c r="AI45" t="s">
        <v>2278</v>
      </c>
      <c r="AL45" t="s">
        <v>1106</v>
      </c>
      <c r="AP45" t="s">
        <v>1474</v>
      </c>
      <c r="AV45" t="s">
        <v>1801</v>
      </c>
      <c r="AW45" t="s">
        <v>241</v>
      </c>
      <c r="AX45" t="s">
        <v>1815</v>
      </c>
      <c r="AZ45" t="s">
        <v>1047</v>
      </c>
      <c r="BA45" t="s">
        <v>1411</v>
      </c>
      <c r="BD45" t="s">
        <v>1631</v>
      </c>
      <c r="BF45" t="s">
        <v>1859</v>
      </c>
      <c r="BL45" t="s">
        <v>2070</v>
      </c>
      <c r="BO45" t="s">
        <v>2132</v>
      </c>
      <c r="BR45" t="s">
        <v>84</v>
      </c>
      <c r="BT45" t="s">
        <v>1977</v>
      </c>
      <c r="BV45" t="s">
        <v>226</v>
      </c>
    </row>
    <row r="46" spans="12:74" ht="12.75">
      <c r="L46" t="s">
        <v>2207</v>
      </c>
      <c r="Q46" t="s">
        <v>2259</v>
      </c>
      <c r="AI46" t="s">
        <v>2279</v>
      </c>
      <c r="AL46" t="s">
        <v>1107</v>
      </c>
      <c r="AP46" t="s">
        <v>1748</v>
      </c>
      <c r="AV46" t="s">
        <v>1802</v>
      </c>
      <c r="AW46" t="s">
        <v>518</v>
      </c>
      <c r="AX46" t="s">
        <v>1816</v>
      </c>
      <c r="AZ46" t="s">
        <v>1048</v>
      </c>
      <c r="BA46" t="s">
        <v>1412</v>
      </c>
      <c r="BD46" t="s">
        <v>1632</v>
      </c>
      <c r="BF46" t="s">
        <v>1860</v>
      </c>
      <c r="BL46" t="s">
        <v>2071</v>
      </c>
      <c r="BO46" t="s">
        <v>2133</v>
      </c>
      <c r="BR46" t="s">
        <v>88</v>
      </c>
      <c r="BT46" t="s">
        <v>1978</v>
      </c>
      <c r="BV46" t="s">
        <v>227</v>
      </c>
    </row>
    <row r="47" spans="12:74" ht="12.75">
      <c r="L47" t="s">
        <v>2208</v>
      </c>
      <c r="Q47" t="s">
        <v>2260</v>
      </c>
      <c r="AI47" t="s">
        <v>2280</v>
      </c>
      <c r="AL47" t="s">
        <v>1108</v>
      </c>
      <c r="AP47" t="s">
        <v>1936</v>
      </c>
      <c r="AV47" t="s">
        <v>1803</v>
      </c>
      <c r="AW47" t="s">
        <v>519</v>
      </c>
      <c r="AX47" t="s">
        <v>1817</v>
      </c>
      <c r="AZ47" t="s">
        <v>1748</v>
      </c>
      <c r="BA47" t="s">
        <v>1413</v>
      </c>
      <c r="BD47" t="s">
        <v>1627</v>
      </c>
      <c r="BF47" t="s">
        <v>1861</v>
      </c>
      <c r="BL47" t="s">
        <v>2072</v>
      </c>
      <c r="BO47" t="s">
        <v>2134</v>
      </c>
      <c r="BR47" t="s">
        <v>90</v>
      </c>
      <c r="BT47" t="s">
        <v>1979</v>
      </c>
      <c r="BV47" t="s">
        <v>228</v>
      </c>
    </row>
    <row r="48" spans="12:74" ht="12.75">
      <c r="L48" t="s">
        <v>2209</v>
      </c>
      <c r="Q48" t="s">
        <v>2261</v>
      </c>
      <c r="AI48" t="s">
        <v>2281</v>
      </c>
      <c r="AL48" t="s">
        <v>1748</v>
      </c>
      <c r="AP48" t="s">
        <v>1937</v>
      </c>
      <c r="AV48" t="s">
        <v>1804</v>
      </c>
      <c r="AW48" t="s">
        <v>520</v>
      </c>
      <c r="AX48" t="s">
        <v>1818</v>
      </c>
      <c r="AZ48" t="s">
        <v>1825</v>
      </c>
      <c r="BA48" t="s">
        <v>1414</v>
      </c>
      <c r="BD48" t="s">
        <v>1748</v>
      </c>
      <c r="BL48" t="s">
        <v>2073</v>
      </c>
      <c r="BO48" t="s">
        <v>2135</v>
      </c>
      <c r="BR48" t="s">
        <v>92</v>
      </c>
      <c r="BV48" t="s">
        <v>230</v>
      </c>
    </row>
    <row r="49" spans="12:74" ht="12.75">
      <c r="L49" t="s">
        <v>2210</v>
      </c>
      <c r="Q49" t="s">
        <v>2013</v>
      </c>
      <c r="AI49" t="s">
        <v>2282</v>
      </c>
      <c r="AL49" t="s">
        <v>2289</v>
      </c>
      <c r="AP49" t="s">
        <v>1938</v>
      </c>
      <c r="AV49" t="s">
        <v>1805</v>
      </c>
      <c r="AW49" t="s">
        <v>521</v>
      </c>
      <c r="AX49" t="s">
        <v>1819</v>
      </c>
      <c r="AZ49" t="s">
        <v>1826</v>
      </c>
      <c r="BA49" t="s">
        <v>1415</v>
      </c>
      <c r="BD49" t="s">
        <v>1846</v>
      </c>
      <c r="BL49" t="s">
        <v>2074</v>
      </c>
      <c r="BR49" t="s">
        <v>86</v>
      </c>
      <c r="BV49" t="s">
        <v>1748</v>
      </c>
    </row>
    <row r="50" spans="12:74" ht="12.75">
      <c r="L50" t="s">
        <v>2211</v>
      </c>
      <c r="AI50" t="s">
        <v>2283</v>
      </c>
      <c r="AL50" t="s">
        <v>2290</v>
      </c>
      <c r="AP50" t="s">
        <v>1939</v>
      </c>
      <c r="AV50" t="s">
        <v>1806</v>
      </c>
      <c r="AW50" t="s">
        <v>522</v>
      </c>
      <c r="AZ50" t="s">
        <v>1827</v>
      </c>
      <c r="BA50" t="s">
        <v>1416</v>
      </c>
      <c r="BD50" t="s">
        <v>1847</v>
      </c>
      <c r="BL50" t="s">
        <v>2075</v>
      </c>
      <c r="BR50" t="s">
        <v>95</v>
      </c>
      <c r="BV50" t="s">
        <v>1996</v>
      </c>
    </row>
    <row r="51" spans="12:74" ht="12.75">
      <c r="L51" t="s">
        <v>2212</v>
      </c>
      <c r="AI51" t="s">
        <v>2284</v>
      </c>
      <c r="AL51" t="s">
        <v>2291</v>
      </c>
      <c r="AP51" t="s">
        <v>1940</v>
      </c>
      <c r="AW51" t="s">
        <v>523</v>
      </c>
      <c r="AZ51" t="s">
        <v>1828</v>
      </c>
      <c r="BA51" t="s">
        <v>1417</v>
      </c>
      <c r="BL51" t="s">
        <v>2076</v>
      </c>
      <c r="BR51" t="s">
        <v>97</v>
      </c>
      <c r="BV51" t="s">
        <v>1997</v>
      </c>
    </row>
    <row r="52" spans="12:74" ht="12.75">
      <c r="L52" t="s">
        <v>2213</v>
      </c>
      <c r="AI52" t="s">
        <v>2285</v>
      </c>
      <c r="AL52" t="s">
        <v>2292</v>
      </c>
      <c r="AP52" t="s">
        <v>1941</v>
      </c>
      <c r="AW52" t="s">
        <v>524</v>
      </c>
      <c r="AZ52" t="s">
        <v>1829</v>
      </c>
      <c r="BA52" t="s">
        <v>1418</v>
      </c>
      <c r="BL52" t="s">
        <v>2077</v>
      </c>
      <c r="BR52" t="s">
        <v>99</v>
      </c>
      <c r="BV52" t="s">
        <v>1998</v>
      </c>
    </row>
    <row r="53" spans="12:74" ht="12.75">
      <c r="L53" t="s">
        <v>2214</v>
      </c>
      <c r="AL53" t="s">
        <v>2293</v>
      </c>
      <c r="AP53" t="s">
        <v>1942</v>
      </c>
      <c r="AW53" t="s">
        <v>1748</v>
      </c>
      <c r="AZ53" t="s">
        <v>1830</v>
      </c>
      <c r="BA53" t="s">
        <v>1161</v>
      </c>
      <c r="BL53" t="s">
        <v>2078</v>
      </c>
      <c r="BR53" t="s">
        <v>101</v>
      </c>
      <c r="BV53" t="s">
        <v>1999</v>
      </c>
    </row>
    <row r="54" spans="12:74" ht="12.75">
      <c r="L54" t="s">
        <v>2215</v>
      </c>
      <c r="AL54" t="s">
        <v>2294</v>
      </c>
      <c r="AP54" t="s">
        <v>1943</v>
      </c>
      <c r="AW54" t="s">
        <v>1807</v>
      </c>
      <c r="BA54" t="s">
        <v>1419</v>
      </c>
      <c r="BL54" t="s">
        <v>2079</v>
      </c>
      <c r="BR54" t="s">
        <v>103</v>
      </c>
      <c r="BV54" t="s">
        <v>2000</v>
      </c>
    </row>
    <row r="55" spans="12:74" ht="12.75">
      <c r="L55" t="s">
        <v>2216</v>
      </c>
      <c r="AL55" t="s">
        <v>2295</v>
      </c>
      <c r="AP55" t="s">
        <v>1944</v>
      </c>
      <c r="AW55" t="s">
        <v>1808</v>
      </c>
      <c r="BA55" t="s">
        <v>1420</v>
      </c>
      <c r="BL55" t="s">
        <v>2080</v>
      </c>
      <c r="BR55" t="s">
        <v>105</v>
      </c>
      <c r="BV55" t="s">
        <v>2001</v>
      </c>
    </row>
    <row r="56" spans="12:74" ht="12.75">
      <c r="L56" t="s">
        <v>2217</v>
      </c>
      <c r="AL56" t="s">
        <v>2296</v>
      </c>
      <c r="AP56" t="s">
        <v>1945</v>
      </c>
      <c r="AW56" t="s">
        <v>1809</v>
      </c>
      <c r="BA56" t="s">
        <v>1421</v>
      </c>
      <c r="BL56" t="s">
        <v>2081</v>
      </c>
      <c r="BR56" t="s">
        <v>107</v>
      </c>
      <c r="BV56" t="s">
        <v>2002</v>
      </c>
    </row>
    <row r="57" spans="12:74" ht="12.75">
      <c r="L57" t="s">
        <v>2218</v>
      </c>
      <c r="AL57" t="s">
        <v>2297</v>
      </c>
      <c r="AW57" t="s">
        <v>1810</v>
      </c>
      <c r="BA57" t="s">
        <v>1422</v>
      </c>
      <c r="BL57" t="s">
        <v>2082</v>
      </c>
      <c r="BR57" t="s">
        <v>109</v>
      </c>
      <c r="BV57" t="s">
        <v>2003</v>
      </c>
    </row>
    <row r="58" spans="12:74" ht="12.75">
      <c r="L58" t="s">
        <v>2219</v>
      </c>
      <c r="AL58" t="s">
        <v>2298</v>
      </c>
      <c r="BA58" t="s">
        <v>1423</v>
      </c>
      <c r="BL58" t="s">
        <v>2083</v>
      </c>
      <c r="BR58" t="s">
        <v>111</v>
      </c>
      <c r="BV58" t="s">
        <v>2004</v>
      </c>
    </row>
    <row r="59" spans="12:74" ht="12.75">
      <c r="L59" t="s">
        <v>2220</v>
      </c>
      <c r="AL59" t="s">
        <v>2299</v>
      </c>
      <c r="BA59" t="s">
        <v>1748</v>
      </c>
      <c r="BL59" t="s">
        <v>2084</v>
      </c>
      <c r="BR59" t="s">
        <v>113</v>
      </c>
      <c r="BV59" t="s">
        <v>2005</v>
      </c>
    </row>
    <row r="60" spans="12:74" ht="12.75">
      <c r="L60" t="s">
        <v>2221</v>
      </c>
      <c r="AL60" t="s">
        <v>2300</v>
      </c>
      <c r="BA60" t="s">
        <v>1831</v>
      </c>
      <c r="BL60" t="s">
        <v>2085</v>
      </c>
      <c r="BR60" t="s">
        <v>115</v>
      </c>
      <c r="BV60" t="s">
        <v>2006</v>
      </c>
    </row>
    <row r="61" spans="12:74" ht="12.75">
      <c r="L61" t="s">
        <v>2222</v>
      </c>
      <c r="BA61" t="s">
        <v>1832</v>
      </c>
      <c r="BL61" t="s">
        <v>2086</v>
      </c>
      <c r="BR61" t="s">
        <v>117</v>
      </c>
      <c r="BV61" t="s">
        <v>2007</v>
      </c>
    </row>
    <row r="62" spans="12:74" ht="12.75">
      <c r="L62" t="s">
        <v>2223</v>
      </c>
      <c r="BA62" t="s">
        <v>1833</v>
      </c>
      <c r="BL62" t="s">
        <v>2087</v>
      </c>
      <c r="BR62" t="s">
        <v>119</v>
      </c>
      <c r="BV62" t="s">
        <v>2008</v>
      </c>
    </row>
    <row r="63" spans="12:74" ht="12.75">
      <c r="L63" t="s">
        <v>2224</v>
      </c>
      <c r="BA63" t="s">
        <v>1834</v>
      </c>
      <c r="BL63" t="s">
        <v>2088</v>
      </c>
      <c r="BR63" t="s">
        <v>94</v>
      </c>
      <c r="BV63" t="s">
        <v>2009</v>
      </c>
    </row>
    <row r="64" spans="12:74" ht="12.75">
      <c r="L64" t="s">
        <v>2225</v>
      </c>
      <c r="BA64" t="s">
        <v>1835</v>
      </c>
      <c r="BL64" t="s">
        <v>2089</v>
      </c>
      <c r="BR64" t="s">
        <v>121</v>
      </c>
      <c r="BV64" t="s">
        <v>2010</v>
      </c>
    </row>
    <row r="65" spans="12:74" ht="12.75">
      <c r="L65" t="s">
        <v>2226</v>
      </c>
      <c r="BA65" t="s">
        <v>1836</v>
      </c>
      <c r="BL65" t="s">
        <v>2090</v>
      </c>
      <c r="BR65" t="s">
        <v>1748</v>
      </c>
      <c r="BV65" t="s">
        <v>2011</v>
      </c>
    </row>
    <row r="66" spans="12:74" ht="12.75">
      <c r="L66" t="s">
        <v>2227</v>
      </c>
      <c r="BA66" t="s">
        <v>1837</v>
      </c>
      <c r="BL66" t="s">
        <v>2091</v>
      </c>
      <c r="BR66" t="s">
        <v>1956</v>
      </c>
      <c r="BV66" t="s">
        <v>2012</v>
      </c>
    </row>
    <row r="67" spans="12:74" ht="12.75">
      <c r="L67" t="s">
        <v>2228</v>
      </c>
      <c r="BA67" t="s">
        <v>1838</v>
      </c>
      <c r="BL67" t="s">
        <v>2092</v>
      </c>
      <c r="BR67" t="s">
        <v>1957</v>
      </c>
      <c r="BV67" t="s">
        <v>2013</v>
      </c>
    </row>
    <row r="68" spans="12:70" ht="12.75">
      <c r="L68" t="s">
        <v>2229</v>
      </c>
      <c r="BA68" t="s">
        <v>1839</v>
      </c>
      <c r="BL68" t="s">
        <v>2093</v>
      </c>
      <c r="BR68" t="s">
        <v>1958</v>
      </c>
    </row>
    <row r="69" spans="12:70" ht="12.75">
      <c r="L69" t="s">
        <v>2230</v>
      </c>
      <c r="BL69" t="s">
        <v>2094</v>
      </c>
      <c r="BR69" t="s">
        <v>1959</v>
      </c>
    </row>
    <row r="70" spans="12:70" ht="12.75">
      <c r="L70" t="s">
        <v>2231</v>
      </c>
      <c r="BL70" t="s">
        <v>2095</v>
      </c>
      <c r="BR70" t="s">
        <v>1960</v>
      </c>
    </row>
    <row r="71" spans="12:70" ht="12.75">
      <c r="L71" t="s">
        <v>2232</v>
      </c>
      <c r="BL71" t="s">
        <v>2096</v>
      </c>
      <c r="BR71" t="s">
        <v>1961</v>
      </c>
    </row>
    <row r="72" spans="12:70" ht="12.75">
      <c r="L72" t="s">
        <v>2233</v>
      </c>
      <c r="BL72" t="s">
        <v>2097</v>
      </c>
      <c r="BR72" t="s">
        <v>1962</v>
      </c>
    </row>
    <row r="73" spans="12:70" ht="12.75">
      <c r="L73" t="s">
        <v>2234</v>
      </c>
      <c r="BL73" t="s">
        <v>2098</v>
      </c>
      <c r="BR73" t="s">
        <v>1963</v>
      </c>
    </row>
    <row r="74" spans="12:70" ht="12.75">
      <c r="L74" t="s">
        <v>2235</v>
      </c>
      <c r="BL74" t="s">
        <v>2099</v>
      </c>
      <c r="BR74" t="s">
        <v>1964</v>
      </c>
    </row>
    <row r="75" spans="12:70" ht="12.75">
      <c r="L75" t="s">
        <v>2236</v>
      </c>
      <c r="BL75" t="s">
        <v>2100</v>
      </c>
      <c r="BR75" t="s">
        <v>1965</v>
      </c>
    </row>
    <row r="76" spans="12:70" ht="12.75">
      <c r="L76" t="s">
        <v>2237</v>
      </c>
      <c r="BL76" t="s">
        <v>2101</v>
      </c>
      <c r="BR76" t="s">
        <v>1966</v>
      </c>
    </row>
    <row r="77" spans="12:70" ht="12.75">
      <c r="L77" t="s">
        <v>2238</v>
      </c>
      <c r="BL77" t="s">
        <v>2102</v>
      </c>
      <c r="BR77" t="s">
        <v>1967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1744</v>
      </c>
    </row>
    <row r="2" ht="12.75">
      <c r="A2" t="s">
        <v>1745</v>
      </c>
    </row>
    <row r="3" ht="12.75">
      <c r="A3" t="s">
        <v>1746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2393</v>
      </c>
    </row>
    <row r="2" ht="12.75">
      <c r="A2" t="s">
        <v>2394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5" t="s">
        <v>2395</v>
      </c>
      <c r="B1" s="12">
        <f>SUBSTITUTE(SUBSTITUTE(SUBSTITUTE(SUBSTITUTE(Форма!C$5," ","_"),"(","_"),")","_"),"-","_")</f>
      </c>
    </row>
    <row r="2" spans="1:2" ht="12.75">
      <c r="A2" s="5" t="s">
        <v>2419</v>
      </c>
      <c r="B2" s="13" t="e">
        <f>T(Форма!#REF!)</f>
        <v>#REF!</v>
      </c>
    </row>
    <row r="3" spans="1:2" ht="12.75">
      <c r="A3" s="5" t="s">
        <v>2420</v>
      </c>
      <c r="B3" s="12" t="e">
        <f>T(Форма!#REF!)</f>
        <v>#REF!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3" width="18.25390625" style="0" customWidth="1"/>
  </cols>
  <sheetData>
    <row r="1" spans="1:2" ht="12.75">
      <c r="A1" s="5"/>
      <c r="B1" s="5" t="s">
        <v>2392</v>
      </c>
    </row>
    <row r="2" spans="1:2" ht="12.75">
      <c r="A2" s="5" t="s">
        <v>2428</v>
      </c>
      <c r="B2" s="14">
        <f>T(Форма!C9)</f>
      </c>
    </row>
    <row r="3" spans="1:2" ht="12.75">
      <c r="A3" s="5" t="s">
        <v>2446</v>
      </c>
      <c r="B3" s="14">
        <f>T(Форма!B25)</f>
      </c>
    </row>
    <row r="4" spans="1:2" ht="12.75">
      <c r="A4" s="5" t="s">
        <v>2447</v>
      </c>
      <c r="B4" s="14">
        <f>T(Форма!B26)</f>
      </c>
    </row>
    <row r="5" spans="1:2" ht="12.75">
      <c r="A5" s="5" t="s">
        <v>2448</v>
      </c>
      <c r="B5" s="14">
        <f>T(Форма!B27)</f>
      </c>
    </row>
    <row r="6" spans="1:2" ht="12.75">
      <c r="A6" s="5" t="s">
        <v>2449</v>
      </c>
      <c r="B6" s="14">
        <f>T(Форма!B28)</f>
      </c>
    </row>
    <row r="7" spans="1:2" ht="12.75">
      <c r="A7" s="5" t="s">
        <v>2450</v>
      </c>
      <c r="B7" s="14">
        <f>T(Форма!B29)</f>
      </c>
    </row>
    <row r="8" spans="1:2" ht="12.75">
      <c r="A8" s="5" t="s">
        <v>2451</v>
      </c>
      <c r="B8" s="14">
        <f>T(Форма!B30)</f>
      </c>
    </row>
    <row r="9" spans="1:2" ht="12.75">
      <c r="A9" s="5" t="s">
        <v>2452</v>
      </c>
      <c r="B9" s="14">
        <f>T(Форма!B31)</f>
      </c>
    </row>
    <row r="10" spans="1:2" ht="12.75">
      <c r="A10" s="5" t="s">
        <v>2453</v>
      </c>
      <c r="B10" s="14">
        <f>T(Форма!B32)</f>
      </c>
    </row>
    <row r="11" spans="1:2" ht="12.75">
      <c r="A11" s="5" t="s">
        <v>2454</v>
      </c>
      <c r="B11" s="14">
        <f>T(Форма!B33)</f>
      </c>
    </row>
    <row r="12" spans="1:2" ht="12.75">
      <c r="A12" s="5" t="s">
        <v>2455</v>
      </c>
      <c r="B12" s="14">
        <f>T(Форма!B34)</f>
      </c>
    </row>
    <row r="13" spans="1:2" ht="12.75">
      <c r="A13" s="5" t="s">
        <v>2456</v>
      </c>
      <c r="B13" s="14">
        <f>T(Форма!B35)</f>
      </c>
    </row>
    <row r="14" spans="1:2" ht="12.75">
      <c r="A14" s="5" t="s">
        <v>2457</v>
      </c>
      <c r="B14" s="14">
        <f>T(Форма!B36)</f>
      </c>
    </row>
    <row r="15" spans="1:2" ht="12.75">
      <c r="A15" s="5" t="s">
        <v>2458</v>
      </c>
      <c r="B15" s="14">
        <f>T(Форма!B37)</f>
      </c>
    </row>
    <row r="16" spans="1:2" ht="12.75">
      <c r="A16" s="5" t="s">
        <v>2459</v>
      </c>
      <c r="B16" s="14">
        <f>T(Форма!B38)</f>
      </c>
    </row>
    <row r="17" spans="1:2" ht="12.75">
      <c r="A17" s="5" t="s">
        <v>2460</v>
      </c>
      <c r="B17" s="14">
        <f>T(Форма!B39)</f>
      </c>
    </row>
    <row r="18" spans="1:2" ht="12.75">
      <c r="A18" s="5" t="s">
        <v>2461</v>
      </c>
      <c r="B18" s="14">
        <f>T(Форма!B40)</f>
      </c>
    </row>
    <row r="19" spans="1:2" ht="12.75">
      <c r="A19" s="5" t="s">
        <v>2462</v>
      </c>
      <c r="B19" s="14">
        <f>T(Форма!B41)</f>
      </c>
    </row>
    <row r="20" spans="1:2" ht="12.75">
      <c r="A20" s="5" t="s">
        <v>2463</v>
      </c>
      <c r="B20" s="14">
        <f>T(Форма!B42)</f>
      </c>
    </row>
    <row r="21" spans="1:2" ht="12.75">
      <c r="A21" s="5" t="s">
        <v>2464</v>
      </c>
      <c r="B21" s="14">
        <f>T(Форма!B43)</f>
      </c>
    </row>
    <row r="22" spans="1:2" ht="12.75">
      <c r="A22" s="5" t="s">
        <v>2465</v>
      </c>
      <c r="B22" s="14">
        <f>T(Форма!B44)</f>
      </c>
    </row>
    <row r="23" spans="1:2" ht="12.75">
      <c r="A23" s="5" t="s">
        <v>2466</v>
      </c>
      <c r="B23" s="14">
        <f>T(Форма!B45)</f>
      </c>
    </row>
    <row r="24" spans="1:2" ht="12.75">
      <c r="A24" s="5" t="s">
        <v>2467</v>
      </c>
      <c r="B24" s="14">
        <f>T(Форма!B46)</f>
      </c>
    </row>
    <row r="25" spans="1:2" ht="12.75">
      <c r="A25" s="5" t="s">
        <v>2468</v>
      </c>
      <c r="B25" s="14">
        <f>T(Форма!B47)</f>
      </c>
    </row>
    <row r="26" spans="1:2" ht="12.75">
      <c r="A26" s="5" t="s">
        <v>2469</v>
      </c>
      <c r="B26" s="14">
        <f>T(Форма!B48)</f>
      </c>
    </row>
    <row r="27" spans="1:2" ht="12.75">
      <c r="A27" s="5" t="s">
        <v>2470</v>
      </c>
      <c r="B27" s="14">
        <f>T(Форма!B49)</f>
      </c>
    </row>
    <row r="28" spans="1:2" ht="12.75">
      <c r="A28" s="5" t="s">
        <v>2471</v>
      </c>
      <c r="B28" s="14">
        <f>T(Форма!B50)</f>
      </c>
    </row>
    <row r="29" spans="1:2" ht="12.75">
      <c r="A29" s="5" t="s">
        <v>2472</v>
      </c>
      <c r="B29" s="14">
        <f>T(Форма!B51)</f>
      </c>
    </row>
    <row r="30" spans="1:2" ht="12.75">
      <c r="A30" s="5" t="s">
        <v>2473</v>
      </c>
      <c r="B30" s="14">
        <f>T(Форма!B52)</f>
      </c>
    </row>
    <row r="31" spans="1:2" ht="12.75">
      <c r="A31" s="5" t="s">
        <v>2474</v>
      </c>
      <c r="B31" s="14">
        <f>T(Форма!B53)</f>
      </c>
    </row>
    <row r="32" spans="1:2" ht="12.75">
      <c r="A32" s="5" t="s">
        <v>2475</v>
      </c>
      <c r="B32" s="14">
        <f>T(Форма!B54)</f>
      </c>
    </row>
    <row r="33" spans="1:2" ht="12.75">
      <c r="A33" s="5" t="s">
        <v>2476</v>
      </c>
      <c r="B33" s="14">
        <f>T(Форма!B55)</f>
      </c>
    </row>
    <row r="34" spans="1:2" ht="12.75">
      <c r="A34" s="5" t="s">
        <v>2477</v>
      </c>
      <c r="B34" s="14">
        <f>T(Форма!B56)</f>
      </c>
    </row>
    <row r="35" spans="1:2" ht="12.75">
      <c r="A35" s="5" t="s">
        <v>2478</v>
      </c>
      <c r="B35" s="14">
        <f>T(Форма!B57)</f>
      </c>
    </row>
    <row r="36" spans="1:2" ht="12.75">
      <c r="A36" s="5" t="s">
        <v>2479</v>
      </c>
      <c r="B36" s="14">
        <f>T(Форма!B58)</f>
      </c>
    </row>
    <row r="37" spans="1:2" ht="12.75">
      <c r="A37" s="5" t="s">
        <v>2480</v>
      </c>
      <c r="B37" s="14">
        <f>T(Форма!B59)</f>
      </c>
    </row>
    <row r="38" spans="1:2" ht="12.75">
      <c r="A38" s="5" t="s">
        <v>2481</v>
      </c>
      <c r="B38" s="14">
        <f>T(Форма!B60)</f>
      </c>
    </row>
    <row r="39" spans="1:2" ht="12.75">
      <c r="A39" s="5" t="s">
        <v>2482</v>
      </c>
      <c r="B39" s="14">
        <f>T(Форма!B61)</f>
      </c>
    </row>
    <row r="40" spans="1:2" ht="12.75">
      <c r="A40" s="5" t="s">
        <v>2483</v>
      </c>
      <c r="B40" s="14">
        <f>T(Форма!B62)</f>
      </c>
    </row>
    <row r="41" spans="1:2" ht="12.75">
      <c r="A41" s="5" t="s">
        <v>2484</v>
      </c>
      <c r="B41" s="14">
        <f>T(Форма!B63)</f>
      </c>
    </row>
    <row r="42" spans="1:2" ht="12.75">
      <c r="A42" s="5" t="s">
        <v>2485</v>
      </c>
      <c r="B42" s="14">
        <f>T(Форма!B64)</f>
      </c>
    </row>
    <row r="43" spans="1:2" ht="12.75">
      <c r="A43" s="5" t="s">
        <v>2486</v>
      </c>
      <c r="B43" s="14">
        <f>T(Форма!B65)</f>
      </c>
    </row>
    <row r="44" spans="1:2" ht="12.75">
      <c r="A44" s="5" t="s">
        <v>2487</v>
      </c>
      <c r="B44" s="14">
        <f>T(Форма!B66)</f>
      </c>
    </row>
    <row r="45" spans="1:2" ht="12.75">
      <c r="A45" s="5" t="s">
        <v>2488</v>
      </c>
      <c r="B45" s="14">
        <f>T(Форма!B67)</f>
      </c>
    </row>
    <row r="46" spans="1:2" ht="12.75">
      <c r="A46" s="5" t="s">
        <v>2489</v>
      </c>
      <c r="B46" s="14">
        <f>T(Форма!B68)</f>
      </c>
    </row>
    <row r="47" spans="1:2" ht="12.75">
      <c r="A47" s="5" t="s">
        <v>2490</v>
      </c>
      <c r="B47" s="14">
        <f>T(Форма!B69)</f>
      </c>
    </row>
    <row r="48" spans="1:2" ht="12.75">
      <c r="A48" s="5" t="s">
        <v>2491</v>
      </c>
      <c r="B48" s="14">
        <f>T(Форма!B70)</f>
      </c>
    </row>
    <row r="49" spans="1:2" ht="12.75">
      <c r="A49" s="5" t="s">
        <v>2492</v>
      </c>
      <c r="B49" s="14">
        <f>T(Форма!B71)</f>
      </c>
    </row>
    <row r="50" spans="1:2" ht="12.75">
      <c r="A50" s="5" t="s">
        <v>2493</v>
      </c>
      <c r="B50" s="14">
        <f>T(Форма!B72)</f>
      </c>
    </row>
    <row r="51" spans="1:2" ht="12.75">
      <c r="A51" s="5" t="s">
        <v>2494</v>
      </c>
      <c r="B51" s="14">
        <f>T(Форма!B73)</f>
      </c>
    </row>
    <row r="52" spans="1:2" ht="12.75">
      <c r="A52" s="5" t="s">
        <v>2495</v>
      </c>
      <c r="B52" s="14">
        <f>T(Форма!B74)</f>
      </c>
    </row>
    <row r="53" spans="1:2" ht="12.75">
      <c r="A53" s="5" t="s">
        <v>2496</v>
      </c>
      <c r="B53" s="14">
        <f>T(Форма!B75)</f>
      </c>
    </row>
    <row r="54" spans="1:2" ht="12.75">
      <c r="A54" s="5" t="s">
        <v>2497</v>
      </c>
      <c r="B54" s="14">
        <f>T(Форма!B76)</f>
      </c>
    </row>
    <row r="55" spans="1:2" ht="12.75">
      <c r="A55" s="5" t="s">
        <v>2498</v>
      </c>
      <c r="B55" s="14">
        <f>T(Форма!B77)</f>
      </c>
    </row>
    <row r="56" spans="1:2" ht="12.75">
      <c r="A56" s="5" t="s">
        <v>2499</v>
      </c>
      <c r="B56" s="14">
        <f>T(Форма!B78)</f>
      </c>
    </row>
    <row r="57" spans="1:2" ht="12.75">
      <c r="A57" s="5" t="s">
        <v>2500</v>
      </c>
      <c r="B57" s="14">
        <f>T(Форма!B79)</f>
      </c>
    </row>
    <row r="58" spans="1:2" ht="12.75">
      <c r="A58" s="5" t="s">
        <v>2501</v>
      </c>
      <c r="B58" s="14">
        <f>T(Форма!B80)</f>
      </c>
    </row>
    <row r="59" spans="1:2" ht="12.75">
      <c r="A59" s="5" t="s">
        <v>2502</v>
      </c>
      <c r="B59" s="14">
        <f>T(Форма!B81)</f>
      </c>
    </row>
    <row r="60" spans="1:2" ht="12.75">
      <c r="A60" s="5" t="s">
        <v>2503</v>
      </c>
      <c r="B60" s="14">
        <f>T(Форма!B82)</f>
      </c>
    </row>
    <row r="61" spans="1:2" ht="12.75">
      <c r="A61" s="5" t="s">
        <v>2504</v>
      </c>
      <c r="B61" s="14">
        <f>T(Форма!B83)</f>
      </c>
    </row>
    <row r="62" spans="1:2" ht="12.75">
      <c r="A62" s="5" t="s">
        <v>2505</v>
      </c>
      <c r="B62" s="14">
        <f>T(Форма!B84)</f>
      </c>
    </row>
    <row r="63" spans="1:2" ht="12.75">
      <c r="A63" s="5" t="s">
        <v>2506</v>
      </c>
      <c r="B63" s="14">
        <f>T(Форма!B85)</f>
      </c>
    </row>
    <row r="64" spans="1:2" ht="12.75">
      <c r="A64" s="5" t="s">
        <v>2507</v>
      </c>
      <c r="B64" s="14">
        <f>T(Форма!B86)</f>
      </c>
    </row>
    <row r="65" spans="1:2" ht="12.75">
      <c r="A65" s="5" t="s">
        <v>2508</v>
      </c>
      <c r="B65" s="14">
        <f>T(Форма!B87)</f>
      </c>
    </row>
    <row r="66" spans="1:2" ht="12.75">
      <c r="A66" s="5" t="s">
        <v>2509</v>
      </c>
      <c r="B66" s="14">
        <f>T(Форма!B88)</f>
      </c>
    </row>
    <row r="67" spans="1:2" ht="12.75">
      <c r="A67" s="5" t="s">
        <v>2510</v>
      </c>
      <c r="B67" s="14">
        <f>T(Форма!B89)</f>
      </c>
    </row>
    <row r="68" spans="1:2" ht="12.75">
      <c r="A68" s="5" t="s">
        <v>2511</v>
      </c>
      <c r="B68" s="14">
        <f>T(Форма!B90)</f>
      </c>
    </row>
    <row r="69" spans="1:2" ht="12.75">
      <c r="A69" s="5" t="s">
        <v>2512</v>
      </c>
      <c r="B69" s="14">
        <f>T(Форма!B91)</f>
      </c>
    </row>
    <row r="70" spans="1:2" ht="12.75">
      <c r="A70" s="5" t="s">
        <v>2513</v>
      </c>
      <c r="B70" s="14">
        <f>T(Форма!B92)</f>
      </c>
    </row>
    <row r="71" spans="1:2" ht="12.75">
      <c r="A71" s="5" t="s">
        <v>2514</v>
      </c>
      <c r="B71" s="14">
        <f>T(Форма!B93)</f>
      </c>
    </row>
    <row r="72" spans="1:2" ht="12.75">
      <c r="A72" s="5" t="s">
        <v>2515</v>
      </c>
      <c r="B72" s="14">
        <f>T(Форма!B94)</f>
      </c>
    </row>
    <row r="73" spans="1:2" ht="12.75">
      <c r="A73" s="5" t="s">
        <v>2516</v>
      </c>
      <c r="B73" s="14">
        <f>T(Форма!B95)</f>
      </c>
    </row>
    <row r="74" spans="1:2" ht="12.75">
      <c r="A74" s="5" t="s">
        <v>2517</v>
      </c>
      <c r="B74" s="14">
        <f>T(Форма!B96)</f>
      </c>
    </row>
    <row r="75" spans="1:2" ht="12.75">
      <c r="A75" s="5" t="s">
        <v>2518</v>
      </c>
      <c r="B75" s="14">
        <f>T(Форма!B97)</f>
      </c>
    </row>
    <row r="76" spans="1:2" ht="12.75">
      <c r="A76" s="5" t="s">
        <v>2519</v>
      </c>
      <c r="B76" s="14">
        <f>T(Форма!B98)</f>
      </c>
    </row>
    <row r="77" spans="1:2" ht="12.75">
      <c r="A77" s="5" t="s">
        <v>2520</v>
      </c>
      <c r="B77" s="14">
        <f>T(Форма!B99)</f>
      </c>
    </row>
    <row r="78" spans="1:2" ht="12.75">
      <c r="A78" s="5" t="s">
        <v>2521</v>
      </c>
      <c r="B78" s="14">
        <f>T(Форма!B100)</f>
      </c>
    </row>
    <row r="79" spans="1:2" ht="12.75">
      <c r="A79" s="5" t="s">
        <v>2522</v>
      </c>
      <c r="B79" s="14">
        <f>T(Форма!B101)</f>
      </c>
    </row>
    <row r="80" spans="1:2" ht="12.75">
      <c r="A80" s="5" t="s">
        <v>2523</v>
      </c>
      <c r="B80" s="14">
        <f>T(Форма!B102)</f>
      </c>
    </row>
    <row r="81" spans="1:2" ht="12.75">
      <c r="A81" s="5" t="s">
        <v>2524</v>
      </c>
      <c r="B81" s="14">
        <f>T(Форма!B103)</f>
      </c>
    </row>
    <row r="82" spans="1:2" ht="12.75">
      <c r="A82" s="5" t="s">
        <v>2525</v>
      </c>
      <c r="B82" s="14">
        <f>T(Форма!B104)</f>
      </c>
    </row>
    <row r="83" spans="1:2" ht="12.75">
      <c r="A83" s="5" t="s">
        <v>2526</v>
      </c>
      <c r="B83" s="14">
        <f>T(Форма!B105)</f>
      </c>
    </row>
    <row r="84" spans="1:2" ht="12.75">
      <c r="A84" s="5" t="s">
        <v>2527</v>
      </c>
      <c r="B84" s="14">
        <f>T(Форма!B106)</f>
      </c>
    </row>
    <row r="85" spans="1:2" ht="12.75">
      <c r="A85" s="5" t="s">
        <v>2528</v>
      </c>
      <c r="B85" s="14">
        <f>T(Форма!B107)</f>
      </c>
    </row>
    <row r="86" spans="1:2" ht="12.75">
      <c r="A86" s="5" t="s">
        <v>2529</v>
      </c>
      <c r="B86" s="14">
        <f>T(Форма!B108)</f>
      </c>
    </row>
    <row r="87" spans="1:2" ht="12.75">
      <c r="A87" s="5" t="s">
        <v>2530</v>
      </c>
      <c r="B87" s="14">
        <f>T(Форма!B109)</f>
      </c>
    </row>
    <row r="88" spans="1:2" ht="12.75">
      <c r="A88" s="5" t="s">
        <v>2531</v>
      </c>
      <c r="B88" s="14">
        <f>T(Форма!B110)</f>
      </c>
    </row>
    <row r="89" spans="1:2" ht="12.75">
      <c r="A89" s="5" t="s">
        <v>2532</v>
      </c>
      <c r="B89" s="14">
        <f>T(Форма!B111)</f>
      </c>
    </row>
    <row r="90" spans="1:2" ht="12.75">
      <c r="A90" s="5" t="s">
        <v>2533</v>
      </c>
      <c r="B90" s="14">
        <f>T(Форма!B112)</f>
      </c>
    </row>
    <row r="91" spans="1:2" ht="12.75">
      <c r="A91" s="5" t="s">
        <v>2534</v>
      </c>
      <c r="B91" s="14">
        <f>T(Форма!B113)</f>
      </c>
    </row>
    <row r="92" spans="1:2" ht="12.75">
      <c r="A92" s="5" t="s">
        <v>2535</v>
      </c>
      <c r="B92" s="14">
        <f>T(Форма!B114)</f>
      </c>
    </row>
    <row r="93" spans="1:2" ht="12.75">
      <c r="A93" s="5" t="s">
        <v>2536</v>
      </c>
      <c r="B93" s="14">
        <f>T(Форма!B115)</f>
      </c>
    </row>
    <row r="94" spans="1:2" ht="12.75">
      <c r="A94" s="5" t="s">
        <v>2537</v>
      </c>
      <c r="B94" s="14">
        <f>T(Форма!B116)</f>
      </c>
    </row>
    <row r="95" spans="1:2" ht="12.75">
      <c r="A95" s="5" t="s">
        <v>2538</v>
      </c>
      <c r="B95" s="14">
        <f>T(Форма!B117)</f>
      </c>
    </row>
    <row r="96" spans="1:2" ht="12.75">
      <c r="A96" s="5" t="s">
        <v>2539</v>
      </c>
      <c r="B96" s="14">
        <f>T(Форма!B118)</f>
      </c>
    </row>
    <row r="97" spans="1:2" ht="12.75">
      <c r="A97" s="5" t="s">
        <v>2540</v>
      </c>
      <c r="B97" s="14">
        <f>T(Форма!B119)</f>
      </c>
    </row>
    <row r="98" spans="1:2" ht="12.75">
      <c r="A98" s="5" t="s">
        <v>2541</v>
      </c>
      <c r="B98" s="14">
        <f>T(Форма!B120)</f>
      </c>
    </row>
    <row r="99" spans="1:2" ht="12.75">
      <c r="A99" s="5" t="s">
        <v>2542</v>
      </c>
      <c r="B99" s="14">
        <f>T(Форма!B121)</f>
      </c>
    </row>
    <row r="100" spans="1:2" ht="12.75">
      <c r="A100" s="5" t="s">
        <v>2543</v>
      </c>
      <c r="B100" s="14">
        <f>T(Форма!B122)</f>
      </c>
    </row>
    <row r="101" spans="1:2" ht="12.75">
      <c r="A101" s="5" t="s">
        <v>2544</v>
      </c>
      <c r="B101" s="14">
        <f>T(Форма!B123)</f>
      </c>
    </row>
    <row r="102" spans="1:2" ht="12.75">
      <c r="A102" s="5" t="s">
        <v>2545</v>
      </c>
      <c r="B102" s="14">
        <f>T(Форма!B124)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9" sqref="E19"/>
    </sheetView>
  </sheetViews>
  <sheetFormatPr defaultColWidth="9.00390625" defaultRowHeight="12.75"/>
  <sheetData>
    <row r="1" spans="1:3" ht="12.75">
      <c r="A1" t="s">
        <v>1744</v>
      </c>
      <c r="B1" t="s">
        <v>1745</v>
      </c>
      <c r="C1" t="s">
        <v>1746</v>
      </c>
    </row>
    <row r="2" spans="1:3" ht="12.75">
      <c r="A2" t="s">
        <v>2397</v>
      </c>
      <c r="B2" t="s">
        <v>2406</v>
      </c>
      <c r="C2" t="s">
        <v>2411</v>
      </c>
    </row>
    <row r="3" spans="1:3" ht="12.75">
      <c r="A3" t="s">
        <v>2398</v>
      </c>
      <c r="B3" t="s">
        <v>2407</v>
      </c>
      <c r="C3" t="s">
        <v>2412</v>
      </c>
    </row>
    <row r="4" spans="1:3" ht="12.75">
      <c r="A4" t="s">
        <v>2399</v>
      </c>
      <c r="B4" t="s">
        <v>2408</v>
      </c>
      <c r="C4" t="s">
        <v>2413</v>
      </c>
    </row>
    <row r="5" spans="1:3" ht="12.75">
      <c r="A5" t="s">
        <v>2400</v>
      </c>
      <c r="B5" t="s">
        <v>2409</v>
      </c>
      <c r="C5" t="s">
        <v>2414</v>
      </c>
    </row>
    <row r="6" spans="1:3" ht="12.75">
      <c r="A6" t="s">
        <v>2401</v>
      </c>
      <c r="B6" t="s">
        <v>2410</v>
      </c>
      <c r="C6" t="s">
        <v>2415</v>
      </c>
    </row>
    <row r="7" spans="1:3" ht="12.75">
      <c r="A7" t="s">
        <v>2402</v>
      </c>
      <c r="C7" t="s">
        <v>2416</v>
      </c>
    </row>
    <row r="8" spans="1:3" ht="12.75">
      <c r="A8" t="s">
        <v>2403</v>
      </c>
      <c r="C8" t="s">
        <v>2417</v>
      </c>
    </row>
    <row r="9" spans="1:3" ht="12.75">
      <c r="A9" t="s">
        <v>2404</v>
      </c>
      <c r="C9" t="s">
        <v>2418</v>
      </c>
    </row>
    <row r="10" ht="12.75">
      <c r="A10" t="s">
        <v>2405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Андреев</cp:lastModifiedBy>
  <cp:lastPrinted>2010-05-07T08:19:05Z</cp:lastPrinted>
  <dcterms:created xsi:type="dcterms:W3CDTF">2010-02-24T13:43:38Z</dcterms:created>
  <dcterms:modified xsi:type="dcterms:W3CDTF">2010-05-07T08:19:45Z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SPSDescripti">
    <vt:lpwstr>Форма сбора данных по оптовым продавцам опрашиваемого хозяйствующего субъекта.
</vt:lpwstr>
  </property>
  <property fmtid="{D5CDD505-2E9C-101B-9397-08002B2CF9AE}" pid="4" name="Own">
    <vt:lpwstr/>
  </property>
  <property fmtid="{D5CDD505-2E9C-101B-9397-08002B2CF9AE}" pid="5" name="Stat">
    <vt:lpwstr/>
  </property>
</Properties>
</file>